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lawrencejones/Downloads/"/>
    </mc:Choice>
  </mc:AlternateContent>
  <xr:revisionPtr revIDLastSave="0" documentId="13_ncr:1_{66D89C94-533F-8748-8D1D-973F369FAC4D}" xr6:coauthVersionLast="28" xr6:coauthVersionMax="28" xr10:uidLastSave="{00000000-0000-0000-0000-000000000000}"/>
  <bookViews>
    <workbookView xWindow="0" yWindow="460" windowWidth="28800" windowHeight="17540" tabRatio="588" xr2:uid="{00000000-000D-0000-FFFF-FFFF00000000}"/>
  </bookViews>
  <sheets>
    <sheet name="1a.Worksheets" sheetId="20" r:id="rId1"/>
    <sheet name="1b. Overview" sheetId="15" r:id="rId2"/>
    <sheet name="2. Mac Ribbons" sheetId="7" r:id="rId3"/>
    <sheet name="3a. Home Ribbon" sheetId="12" r:id="rId4"/>
    <sheet name="3b. Home Ribbon" sheetId="17" r:id="rId5"/>
    <sheet name="Formating Practice" sheetId="21" r:id="rId6"/>
    <sheet name="4. Formulas filters" sheetId="11" r:id="rId7"/>
    <sheet name="5. Relative vs. locked formula" sheetId="2" r:id="rId8"/>
    <sheet name="6. Flash fill" sheetId="18" r:id="rId9"/>
    <sheet name="7. Examples" sheetId="3" r:id="rId10"/>
    <sheet name="Reference for Angled text" sheetId="19" r:id="rId11"/>
  </sheets>
  <definedNames>
    <definedName name="_xlnm._FilterDatabase" localSheetId="6" hidden="1">'4. Formulas filters'!$H$4:$I$29</definedName>
  </definedNames>
  <calcPr calcId="171027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5" i="17" l="1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G19" i="17"/>
  <c r="G21" i="17"/>
  <c r="G22" i="17"/>
  <c r="G23" i="17"/>
  <c r="G24" i="17"/>
  <c r="G26" i="17"/>
  <c r="G27" i="17"/>
  <c r="G18" i="17"/>
  <c r="E19" i="17"/>
  <c r="E21" i="17"/>
  <c r="E22" i="17"/>
  <c r="E23" i="17"/>
  <c r="E24" i="17"/>
  <c r="E25" i="17"/>
  <c r="E26" i="17"/>
  <c r="E27" i="17"/>
  <c r="E18" i="17"/>
  <c r="D19" i="17"/>
  <c r="D21" i="17"/>
  <c r="D22" i="17"/>
  <c r="D23" i="17"/>
  <c r="D24" i="17"/>
  <c r="D25" i="17"/>
  <c r="D26" i="17"/>
  <c r="D27" i="17"/>
  <c r="D18" i="17"/>
  <c r="M6" i="17"/>
  <c r="M7" i="17"/>
  <c r="M8" i="17"/>
  <c r="M9" i="17"/>
  <c r="M10" i="17"/>
  <c r="M11" i="17"/>
  <c r="M12" i="17"/>
  <c r="M13" i="17"/>
  <c r="M5" i="17"/>
  <c r="L6" i="17"/>
  <c r="L7" i="17"/>
  <c r="L8" i="17"/>
  <c r="L9" i="17"/>
  <c r="L10" i="17"/>
  <c r="L11" i="17"/>
  <c r="L12" i="17"/>
  <c r="L13" i="17"/>
  <c r="L5" i="17"/>
  <c r="K5" i="17"/>
  <c r="H6" i="17"/>
  <c r="H7" i="17"/>
  <c r="H8" i="17"/>
  <c r="H9" i="17"/>
  <c r="H10" i="17"/>
  <c r="H11" i="17"/>
  <c r="H12" i="17"/>
  <c r="H13" i="17"/>
  <c r="K6" i="17"/>
  <c r="K7" i="17"/>
  <c r="K8" i="17"/>
  <c r="K9" i="17"/>
  <c r="K10" i="17"/>
  <c r="K11" i="17"/>
  <c r="K12" i="17"/>
  <c r="K13" i="17"/>
  <c r="H5" i="17"/>
  <c r="B6" i="2"/>
  <c r="O4" i="2"/>
  <c r="J4" i="2"/>
  <c r="F60" i="11"/>
  <c r="F30" i="11"/>
  <c r="C30" i="11"/>
  <c r="B9" i="3"/>
  <c r="B10" i="3"/>
  <c r="D8" i="3"/>
  <c r="C8" i="3"/>
  <c r="C7" i="3"/>
  <c r="E9" i="3"/>
  <c r="C9" i="3"/>
  <c r="D9" i="3"/>
  <c r="C10" i="3"/>
  <c r="D10" i="3"/>
  <c r="F10" i="3"/>
  <c r="E10" i="3"/>
  <c r="B11" i="3"/>
  <c r="F11" i="3"/>
  <c r="E11" i="3"/>
  <c r="D11" i="3"/>
  <c r="C11" i="3"/>
  <c r="B12" i="3"/>
  <c r="B13" i="3"/>
  <c r="C13" i="3"/>
  <c r="F13" i="3"/>
  <c r="D13" i="3"/>
  <c r="E13" i="3"/>
  <c r="B14" i="3"/>
  <c r="C12" i="3"/>
  <c r="E12" i="3"/>
  <c r="D12" i="3"/>
  <c r="F12" i="3"/>
  <c r="C14" i="3"/>
  <c r="E14" i="3"/>
  <c r="D14" i="3"/>
  <c r="F14" i="3"/>
  <c r="B15" i="3"/>
  <c r="B16" i="3"/>
  <c r="C15" i="3"/>
  <c r="F15" i="3"/>
  <c r="E15" i="3"/>
  <c r="B17" i="3"/>
  <c r="B18" i="3"/>
  <c r="D15" i="3"/>
  <c r="C16" i="3"/>
  <c r="D16" i="3"/>
  <c r="E16" i="3"/>
  <c r="F16" i="3"/>
  <c r="C17" i="3"/>
  <c r="E17" i="3"/>
  <c r="F17" i="3"/>
  <c r="B19" i="3"/>
  <c r="D17" i="3"/>
  <c r="C18" i="3"/>
  <c r="E18" i="3"/>
  <c r="F18" i="3"/>
  <c r="D18" i="3"/>
  <c r="C19" i="3"/>
  <c r="D19" i="3"/>
  <c r="F19" i="3"/>
  <c r="E19" i="3"/>
  <c r="B20" i="3"/>
  <c r="B21" i="3"/>
  <c r="C21" i="3"/>
  <c r="F21" i="3"/>
  <c r="E21" i="3"/>
  <c r="D21" i="3"/>
  <c r="C20" i="3"/>
  <c r="B22" i="3"/>
  <c r="E20" i="3"/>
  <c r="F20" i="3"/>
  <c r="D20" i="3"/>
  <c r="F22" i="3"/>
  <c r="E22" i="3"/>
  <c r="D22" i="3"/>
  <c r="C22" i="3"/>
  <c r="B23" i="3"/>
  <c r="B24" i="3"/>
  <c r="F24" i="3"/>
  <c r="E24" i="3"/>
  <c r="C24" i="3"/>
  <c r="D24" i="3"/>
  <c r="F23" i="3"/>
  <c r="D23" i="3"/>
  <c r="B25" i="3"/>
  <c r="C23" i="3"/>
  <c r="E23" i="3"/>
  <c r="F25" i="3"/>
  <c r="D25" i="3"/>
  <c r="C25" i="3"/>
  <c r="E25" i="3"/>
  <c r="B26" i="3"/>
  <c r="F26" i="3"/>
  <c r="C26" i="3"/>
  <c r="E26" i="3"/>
  <c r="D26" i="3"/>
  <c r="B27" i="3"/>
  <c r="F27" i="3"/>
  <c r="E27" i="3"/>
  <c r="C27" i="3"/>
  <c r="D27" i="3"/>
  <c r="B28" i="3"/>
  <c r="B29" i="3"/>
  <c r="F29" i="3"/>
  <c r="C29" i="3"/>
  <c r="E29" i="3"/>
  <c r="D29" i="3"/>
  <c r="F28" i="3"/>
  <c r="C28" i="3"/>
  <c r="E28" i="3"/>
  <c r="D28" i="3"/>
</calcChain>
</file>

<file path=xl/sharedStrings.xml><?xml version="1.0" encoding="utf-8"?>
<sst xmlns="http://schemas.openxmlformats.org/spreadsheetml/2006/main" count="874" uniqueCount="579">
  <si>
    <t>data</t>
  </si>
  <si>
    <t>filter</t>
  </si>
  <si>
    <t>gridlines</t>
  </si>
  <si>
    <t>table</t>
  </si>
  <si>
    <t>zoom</t>
  </si>
  <si>
    <t>copy</t>
  </si>
  <si>
    <t>cut</t>
  </si>
  <si>
    <t>paste</t>
  </si>
  <si>
    <t>freeze panes</t>
  </si>
  <si>
    <t>n</t>
  </si>
  <si>
    <t>Fibonacci Numbers</t>
  </si>
  <si>
    <t>Ratio of Adjacent Terms</t>
  </si>
  <si>
    <t>Ratio of Second Terms</t>
  </si>
  <si>
    <t>Ratio of Third Terms</t>
  </si>
  <si>
    <t>Ratio of Fourth Terms</t>
  </si>
  <si>
    <t>-</t>
  </si>
  <si>
    <t>http://jwilson.coe.uga.edu/EMAT6680/Dunbar/Assignment12/fibonacci_KD.htm</t>
  </si>
  <si>
    <t>f(x)</t>
  </si>
  <si>
    <t>x^2</t>
  </si>
  <si>
    <t>Ribbons</t>
  </si>
  <si>
    <t>home</t>
  </si>
  <si>
    <t>Insert</t>
  </si>
  <si>
    <t>Page Layout</t>
  </si>
  <si>
    <t>Formulas</t>
  </si>
  <si>
    <t>Review</t>
  </si>
  <si>
    <t>view</t>
  </si>
  <si>
    <t>pivot table</t>
  </si>
  <si>
    <t>themes</t>
  </si>
  <si>
    <t>insert function</t>
  </si>
  <si>
    <t>various imports</t>
  </si>
  <si>
    <t>spelling</t>
  </si>
  <si>
    <t>normal</t>
  </si>
  <si>
    <t>rec. pivot tables</t>
  </si>
  <si>
    <t>colors</t>
  </si>
  <si>
    <t>autosum</t>
  </si>
  <si>
    <t xml:space="preserve">sort </t>
  </si>
  <si>
    <t>thesaurus</t>
  </si>
  <si>
    <t xml:space="preserve">page layout </t>
  </si>
  <si>
    <t>fonts</t>
  </si>
  <si>
    <t>recently used</t>
  </si>
  <si>
    <t>accessibility</t>
  </si>
  <si>
    <t>custom view</t>
  </si>
  <si>
    <t>copy format</t>
  </si>
  <si>
    <t>pictures</t>
  </si>
  <si>
    <t>margins</t>
  </si>
  <si>
    <t>financial</t>
  </si>
  <si>
    <t>text to columns</t>
  </si>
  <si>
    <t>font</t>
  </si>
  <si>
    <t>shapes</t>
  </si>
  <si>
    <t>orientation</t>
  </si>
  <si>
    <t>logical</t>
  </si>
  <si>
    <t>remove duplicates</t>
  </si>
  <si>
    <t>protect sheet</t>
  </si>
  <si>
    <t>formula bar</t>
  </si>
  <si>
    <t>size</t>
  </si>
  <si>
    <t>smart art graphic</t>
  </si>
  <si>
    <t>text</t>
  </si>
  <si>
    <t>data validation</t>
  </si>
  <si>
    <t>protect workbook</t>
  </si>
  <si>
    <t>headings</t>
  </si>
  <si>
    <t>font style</t>
  </si>
  <si>
    <t>screenshot</t>
  </si>
  <si>
    <t>Print area</t>
  </si>
  <si>
    <t>date and time</t>
  </si>
  <si>
    <t>consolidate</t>
  </si>
  <si>
    <t>track changes</t>
  </si>
  <si>
    <t>borders</t>
  </si>
  <si>
    <t>add-ins</t>
  </si>
  <si>
    <t>breaks</t>
  </si>
  <si>
    <t>lookup and reference</t>
  </si>
  <si>
    <t>what if?</t>
  </si>
  <si>
    <t>permission</t>
  </si>
  <si>
    <t>fill</t>
  </si>
  <si>
    <t>charts</t>
  </si>
  <si>
    <t>background</t>
  </si>
  <si>
    <t>math and trig</t>
  </si>
  <si>
    <t>group</t>
  </si>
  <si>
    <t xml:space="preserve">split </t>
  </si>
  <si>
    <t>font color</t>
  </si>
  <si>
    <t>sparklines</t>
  </si>
  <si>
    <t>print titles</t>
  </si>
  <si>
    <t>more functions</t>
  </si>
  <si>
    <t>ungroup</t>
  </si>
  <si>
    <t>macros</t>
  </si>
  <si>
    <t>align</t>
  </si>
  <si>
    <t>slicer</t>
  </si>
  <si>
    <t>page setup</t>
  </si>
  <si>
    <t>define name</t>
  </si>
  <si>
    <t>subtotal</t>
  </si>
  <si>
    <t>link</t>
  </si>
  <si>
    <t>width</t>
  </si>
  <si>
    <t>create from selection</t>
  </si>
  <si>
    <t>show detail</t>
  </si>
  <si>
    <t>indent</t>
  </si>
  <si>
    <t>height</t>
  </si>
  <si>
    <t>trace precedents</t>
  </si>
  <si>
    <t>hide detail</t>
  </si>
  <si>
    <t>wrap text</t>
  </si>
  <si>
    <t>text box</t>
  </si>
  <si>
    <t>trace dependents</t>
  </si>
  <si>
    <t>merge and center</t>
  </si>
  <si>
    <t>header footer</t>
  </si>
  <si>
    <t>remove arrows</t>
  </si>
  <si>
    <t>Number  and other Formats</t>
  </si>
  <si>
    <t>insert word art</t>
  </si>
  <si>
    <t>show formulas</t>
  </si>
  <si>
    <t>accounting formats</t>
  </si>
  <si>
    <t>object</t>
  </si>
  <si>
    <t>error checking</t>
  </si>
  <si>
    <t>conditional formats</t>
  </si>
  <si>
    <t>equation</t>
  </si>
  <si>
    <t>calculation options</t>
  </si>
  <si>
    <t>table formats</t>
  </si>
  <si>
    <t>symbol</t>
  </si>
  <si>
    <t>calculate now</t>
  </si>
  <si>
    <t>cell styles</t>
  </si>
  <si>
    <t>calculate sheet</t>
  </si>
  <si>
    <t>insert</t>
  </si>
  <si>
    <t>delete</t>
  </si>
  <si>
    <t>sum and functions</t>
  </si>
  <si>
    <t>directional fill</t>
  </si>
  <si>
    <t>clear</t>
  </si>
  <si>
    <t>left</t>
  </si>
  <si>
    <t>center</t>
  </si>
  <si>
    <t>right</t>
  </si>
  <si>
    <t>top right</t>
  </si>
  <si>
    <t>middle center</t>
  </si>
  <si>
    <t>Reverse</t>
  </si>
  <si>
    <t>black fill; white text; 20 pt</t>
  </si>
  <si>
    <t>format (column width row h)</t>
  </si>
  <si>
    <t>Alamance</t>
  </si>
  <si>
    <t>Alexander</t>
  </si>
  <si>
    <t>Bladen</t>
  </si>
  <si>
    <t>Brunswick</t>
  </si>
  <si>
    <t>Buncombe</t>
  </si>
  <si>
    <t>Burke</t>
  </si>
  <si>
    <t>Cabarrus</t>
  </si>
  <si>
    <t>Caldwell</t>
  </si>
  <si>
    <t>Caswell</t>
  </si>
  <si>
    <t>Catawba</t>
  </si>
  <si>
    <t>Chatham</t>
  </si>
  <si>
    <t>Cleveland</t>
  </si>
  <si>
    <t>Columbus</t>
  </si>
  <si>
    <t>Cumberland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</si>
  <si>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</si>
  <si>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</si>
  <si>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</si>
  <si>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</si>
  <si>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</si>
  <si>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</si>
  <si>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</si>
  <si>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</si>
  <si>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Granville</t>
  </si>
  <si>
    <t>Halifax</t>
  </si>
  <si>
    <t>county</t>
  </si>
  <si>
    <t>total hours open</t>
  </si>
  <si>
    <t>Guilford</t>
  </si>
  <si>
    <t>Total</t>
  </si>
  <si>
    <t>sum</t>
  </si>
  <si>
    <t>average</t>
  </si>
  <si>
    <t>filter above average</t>
  </si>
  <si>
    <t>decrease hours by percent</t>
  </si>
  <si>
    <t>new hours</t>
  </si>
  <si>
    <t>Relative Formula</t>
  </si>
  <si>
    <t>Fibonacci Demo</t>
  </si>
  <si>
    <t>Calibri 12 pt</t>
  </si>
  <si>
    <t>Calibri 18 pt</t>
  </si>
  <si>
    <t>increase font</t>
  </si>
  <si>
    <t>decrease</t>
  </si>
  <si>
    <t>bold</t>
  </si>
  <si>
    <t>italic</t>
  </si>
  <si>
    <t>underline</t>
  </si>
  <si>
    <t>&lt;line color</t>
  </si>
  <si>
    <t>fill color</t>
  </si>
  <si>
    <t>alignment</t>
  </si>
  <si>
    <t>default</t>
  </si>
  <si>
    <t>angled</t>
  </si>
  <si>
    <t>Decrease Indent</t>
  </si>
  <si>
    <t>Increase Indent</t>
  </si>
  <si>
    <t>formatting example</t>
  </si>
  <si>
    <t>text wrap</t>
  </si>
  <si>
    <t>If you don't want your text to overflow to the next column, you can wrap text:</t>
  </si>
  <si>
    <t>This text is wrapped and indented.</t>
  </si>
  <si>
    <t>increase row height to see wrapped text</t>
  </si>
  <si>
    <t>Hover over the line under the 17 row number (in the far left column) and drag down to increase row height to see the wrapped text</t>
  </si>
  <si>
    <t>Clipboard</t>
  </si>
  <si>
    <t xml:space="preserve">cut </t>
  </si>
  <si>
    <t>This is not centered.</t>
  </si>
  <si>
    <t>&lt;- merge and center this</t>
  </si>
  <si>
    <t xml:space="preserve">hover over the merge button for more options and help in the ribbon for help </t>
  </si>
  <si>
    <t>number format</t>
  </si>
  <si>
    <t>international currencies, percent, thousands separator, decimal places</t>
  </si>
  <si>
    <t>Type "1" in pink cell</t>
  </si>
  <si>
    <t>Type "1" in blue cell</t>
  </si>
  <si>
    <t>Select both "1s" and click the AutoSum button</t>
  </si>
  <si>
    <t>Select the green cell and grab the right</t>
  </si>
  <si>
    <t>bottom corner and drag down</t>
  </si>
  <si>
    <t>V</t>
  </si>
  <si>
    <t>These are just numbers:</t>
  </si>
  <si>
    <t>over the yellow box</t>
  </si>
  <si>
    <t>&lt;-- 832040</t>
  </si>
  <si>
    <t>(double click cell to see the references)</t>
  </si>
  <si>
    <t>"H4-(H4*I4)"</t>
  </si>
  <si>
    <t>merge &amp; center</t>
  </si>
  <si>
    <t>From top to bottom:</t>
  </si>
  <si>
    <t>Quick Access Bar</t>
  </si>
  <si>
    <t>A</t>
  </si>
  <si>
    <t>B</t>
  </si>
  <si>
    <t>C</t>
  </si>
  <si>
    <t>D</t>
  </si>
  <si>
    <t>E</t>
  </si>
  <si>
    <t>Name Box | Insert Function | Formula Bar</t>
  </si>
  <si>
    <t>not empty</t>
  </si>
  <si>
    <t>This is a long description that gets clipped.</t>
  </si>
  <si>
    <t>Row Numbers:</t>
  </si>
  <si>
    <t>&lt; Column Letters</t>
  </si>
  <si>
    <t>We can read this in the formula bar</t>
  </si>
  <si>
    <t>Worksheets Bar</t>
  </si>
  <si>
    <t>Status Bar</t>
  </si>
  <si>
    <t>At the bottom is the:</t>
  </si>
  <si>
    <t>Corner box lets you select all:</t>
  </si>
  <si>
    <t>ALL</t>
  </si>
  <si>
    <t xml:space="preserve">File </t>
  </si>
  <si>
    <t>Home</t>
  </si>
  <si>
    <t>Draw*</t>
  </si>
  <si>
    <t>Ribbons:</t>
  </si>
  <si>
    <t>and the:</t>
  </si>
  <si>
    <t>Bars</t>
  </si>
  <si>
    <t>Top Three</t>
  </si>
  <si>
    <t>Bottom</t>
  </si>
  <si>
    <t>Worksheet</t>
  </si>
  <si>
    <t>Area</t>
  </si>
  <si>
    <t>&lt; angled text does not overflow</t>
  </si>
  <si>
    <t>But if we pull down the row, we can see it</t>
  </si>
  <si>
    <t>&lt; This bar can be customized and moved to under ribbons.</t>
  </si>
  <si>
    <t>Notice that this text overflows to the next column if the next column(s) are empty.</t>
  </si>
  <si>
    <t>click the letter</t>
  </si>
  <si>
    <t>Click the number to select the row</t>
  </si>
  <si>
    <t>to select the</t>
  </si>
  <si>
    <t>column</t>
  </si>
  <si>
    <t>Try selecting multiple rows</t>
  </si>
  <si>
    <t>Try selecting multiple columns</t>
  </si>
  <si>
    <t>general</t>
  </si>
  <si>
    <t>number</t>
  </si>
  <si>
    <t>currency</t>
  </si>
  <si>
    <t>accounting</t>
  </si>
  <si>
    <t>short date</t>
  </si>
  <si>
    <t>long date</t>
  </si>
  <si>
    <t>time</t>
  </si>
  <si>
    <t>percent</t>
  </si>
  <si>
    <t>fraction</t>
  </si>
  <si>
    <t>scientific</t>
  </si>
  <si>
    <t>$</t>
  </si>
  <si>
    <t>,</t>
  </si>
  <si>
    <t>conditional</t>
  </si>
  <si>
    <t>greater than 10000</t>
  </si>
  <si>
    <t>Format as Table:</t>
  </si>
  <si>
    <t>Some of the areas of the Ribbons have expansion buttons in the bottom right corners.</t>
  </si>
  <si>
    <t>top align</t>
  </si>
  <si>
    <t>middle align</t>
  </si>
  <si>
    <t>bottom align</t>
  </si>
  <si>
    <t>Locked Formula $0$1</t>
  </si>
  <si>
    <t>Format painter | select what you want to copy; select format painter brush; click to apply</t>
  </si>
  <si>
    <t>make this the same blue:</t>
  </si>
  <si>
    <t>Scroll Bars are at the right side and the bottom of the Worksheet Area</t>
  </si>
  <si>
    <t xml:space="preserve">0   | .00000 </t>
  </si>
  <si>
    <t>Relative example</t>
  </si>
  <si>
    <t>Using Excel for Math</t>
  </si>
  <si>
    <t>Source:</t>
  </si>
  <si>
    <t>Nancy.Smith@contoso.com</t>
  </si>
  <si>
    <t>Smith</t>
  </si>
  <si>
    <t>Andy.North@fabrikam.com</t>
  </si>
  <si>
    <t>Jan.Kotas@relecloud.com</t>
  </si>
  <si>
    <t>Mariya.Jones@contoso.com</t>
  </si>
  <si>
    <t xml:space="preserve">Yvonne.McKay@fabrikam.com </t>
  </si>
  <si>
    <t>Nancy</t>
  </si>
  <si>
    <t>Andy</t>
  </si>
  <si>
    <t>Philippe Halsman</t>
  </si>
  <si>
    <t>W. Eugene Smith</t>
  </si>
  <si>
    <t xml:space="preserve">Dorothea Lange </t>
  </si>
  <si>
    <t>Edward Weston</t>
  </si>
  <si>
    <t xml:space="preserve">Louis Daguerre </t>
  </si>
  <si>
    <t xml:space="preserve">James Nachtwey </t>
  </si>
  <si>
    <t xml:space="preserve">George Hurrell </t>
  </si>
  <si>
    <t>Lewis Hine</t>
  </si>
  <si>
    <t>Robert Frank</t>
  </si>
  <si>
    <t xml:space="preserve">Steve McCurry </t>
  </si>
  <si>
    <t>Elliot Erwitt</t>
  </si>
  <si>
    <t>Harold Edgerton</t>
  </si>
  <si>
    <t>Yousef Karsh</t>
  </si>
  <si>
    <t>Garry Winogrand</t>
  </si>
  <si>
    <t>Richard Avedon</t>
  </si>
  <si>
    <t>Irving Penn</t>
  </si>
  <si>
    <t xml:space="preserve">Arnold Newman </t>
  </si>
  <si>
    <t>Eddie Adams</t>
  </si>
  <si>
    <t>Imogen Cunningham</t>
  </si>
  <si>
    <t xml:space="preserve">Margaret, Bourke-White </t>
  </si>
  <si>
    <t>Henri, Cartier-Bresson</t>
  </si>
  <si>
    <t>Joseph, Nicéphore Niépce</t>
  </si>
  <si>
    <t>Alfred, Steiglitz</t>
  </si>
  <si>
    <t>Nick, Ut</t>
  </si>
  <si>
    <t xml:space="preserve">Ansel, Adams </t>
  </si>
  <si>
    <t>copy: shortcut; control drag</t>
  </si>
  <si>
    <t>Angled text example</t>
  </si>
  <si>
    <t>3rd Quarter</t>
  </si>
  <si>
    <t>1st quarter</t>
  </si>
  <si>
    <t>2nd quarter</t>
  </si>
  <si>
    <t>4th Quarter</t>
  </si>
  <si>
    <t>Todd</t>
  </si>
  <si>
    <t>Tom</t>
  </si>
  <si>
    <t>Sales rep</t>
  </si>
  <si>
    <t>Karen</t>
  </si>
  <si>
    <t>Back to Overview</t>
  </si>
  <si>
    <t>Angled text is helpful for longer labels on narrow columns</t>
  </si>
  <si>
    <t>orange shows that the option is available on different ribbons</t>
  </si>
  <si>
    <t>new comment</t>
  </si>
  <si>
    <t>sort</t>
  </si>
  <si>
    <t>This is an example of how you can hyperlink inside of a workbook between sheets</t>
  </si>
  <si>
    <t>Demo this</t>
  </si>
  <si>
    <t>Insert 1 Column before A</t>
  </si>
  <si>
    <t>Insert 4 Columns before A</t>
  </si>
  <si>
    <t>Type 1, 2, 3, 4, 5 in each column</t>
  </si>
  <si>
    <t>(Select column) Drag 5 on top of 2 (replace)</t>
  </si>
  <si>
    <t>Move 5 back after 4, but don't replace (shift drag)</t>
  </si>
  <si>
    <t>&lt; O1 is locked</t>
  </si>
  <si>
    <t>Email</t>
  </si>
  <si>
    <t>First</t>
  </si>
  <si>
    <t>Last</t>
  </si>
  <si>
    <t>Insert:</t>
  </si>
  <si>
    <t>Auto Sum:</t>
  </si>
  <si>
    <t>Fill:</t>
  </si>
  <si>
    <t>Clear:</t>
  </si>
  <si>
    <t>Sort and Filter:</t>
  </si>
  <si>
    <t>Find and Select:</t>
  </si>
  <si>
    <t>Delete:</t>
  </si>
  <si>
    <t>Format:</t>
  </si>
  <si>
    <t>Cells, Rows Columns, Sheet</t>
  </si>
  <si>
    <t>Row height</t>
  </si>
  <si>
    <t>Auto fit</t>
  </si>
  <si>
    <t>Hide and Unhide</t>
  </si>
  <si>
    <t>WorkSheet Area contains the grid and the row numbers and the column letters:</t>
  </si>
  <si>
    <t>Macintosh Ribbons are similar to PC ribbons</t>
  </si>
  <si>
    <t>yellow: tools you will need for the project</t>
  </si>
  <si>
    <t>this is not on the project, but this is a very powerful feature you may need in the future</t>
  </si>
  <si>
    <t>alfred</t>
  </si>
  <si>
    <t>Alfred</t>
  </si>
  <si>
    <t>Steiglitz</t>
  </si>
  <si>
    <t xml:space="preserve">Margaret Bourke-White </t>
  </si>
  <si>
    <t xml:space="preserve">Ansel Adams </t>
  </si>
  <si>
    <t>Alfred Steiglitz</t>
  </si>
  <si>
    <t>Nick Ut</t>
  </si>
  <si>
    <t>Joseph Nicéphore Niépce</t>
  </si>
  <si>
    <t>Henri Cartier-Bresson</t>
  </si>
  <si>
    <t>Home &gt; Fill &gt; Flash Fill</t>
  </si>
  <si>
    <t>try Steiglitz as well</t>
  </si>
  <si>
    <t>Full Name</t>
  </si>
  <si>
    <t>First (lower case)</t>
  </si>
  <si>
    <t>First (normal)</t>
  </si>
  <si>
    <t>Last (normal)</t>
  </si>
  <si>
    <t>Shortcut : CTRL + E</t>
  </si>
  <si>
    <t>Mixed Patterns are hard to track here</t>
  </si>
  <si>
    <t>Commas make it possible</t>
  </si>
  <si>
    <t>Hyphenated last names have issues</t>
  </si>
  <si>
    <t>Jim</t>
  </si>
  <si>
    <t>David</t>
  </si>
  <si>
    <t>Sam</t>
  </si>
  <si>
    <t>Beth</t>
  </si>
  <si>
    <t>Kelly</t>
  </si>
  <si>
    <t>Susan</t>
  </si>
  <si>
    <t>Violet</t>
  </si>
  <si>
    <t>Terry</t>
  </si>
  <si>
    <t>Name</t>
  </si>
  <si>
    <t>Age</t>
  </si>
  <si>
    <t>Jim (16)</t>
  </si>
  <si>
    <t>Flash Fill: Not an Option on Macintosh, sorry!</t>
  </si>
  <si>
    <r>
      <t xml:space="preserve">Wrapped into one narrow column. You will need to increase the row height </t>
    </r>
    <r>
      <rPr>
        <b/>
        <sz val="12"/>
        <color theme="1"/>
        <rFont val="Calibri"/>
        <family val="2"/>
        <scheme val="minor"/>
      </rPr>
      <t>even more</t>
    </r>
    <r>
      <rPr>
        <sz val="12"/>
        <color theme="1"/>
        <rFont val="Calibri"/>
        <family val="2"/>
        <scheme val="minor"/>
      </rPr>
      <t xml:space="preserve"> to see the text.</t>
    </r>
  </si>
  <si>
    <t>reference of column G</t>
  </si>
  <si>
    <t>reference of col J</t>
  </si>
  <si>
    <t>reference or col c</t>
  </si>
  <si>
    <t>reference of col d</t>
  </si>
  <si>
    <t>General Overview of Excel (WINDOWS)</t>
  </si>
  <si>
    <t>practice: merge this data row:</t>
  </si>
  <si>
    <t>then delete this column</t>
  </si>
  <si>
    <t>Click on E6 to see in action:</t>
  </si>
  <si>
    <t>General Overview of Excel (Mac)</t>
  </si>
  <si>
    <t>Select one row</t>
  </si>
  <si>
    <t>Select one column</t>
  </si>
  <si>
    <t>Columns Exercise</t>
  </si>
  <si>
    <t>home &gt; format &gt; tab color</t>
  </si>
  <si>
    <t>tab color</t>
  </si>
  <si>
    <t>view  &gt; gridlines</t>
  </si>
  <si>
    <t>Gridlines can be toggled on an off</t>
  </si>
  <si>
    <t>The gridline color has been changed only for this worksheet</t>
  </si>
  <si>
    <t>or click into tab and edit there</t>
  </si>
  <si>
    <t>home  &gt; format &gt; rename sheet</t>
  </si>
  <si>
    <t>Rename worksheet</t>
  </si>
  <si>
    <t>shift + click or Ctrl + click to select, then move or delete</t>
  </si>
  <si>
    <t>select multiple worksheets</t>
  </si>
  <si>
    <t>move to another workbook or a new workbook</t>
  </si>
  <si>
    <t>drag and move worksheet new position</t>
  </si>
  <si>
    <t>move worksheet</t>
  </si>
  <si>
    <t>right click on worksheet: move, copy</t>
  </si>
  <si>
    <t>copy worksheet</t>
  </si>
  <si>
    <t>or home &gt; insert</t>
  </si>
  <si>
    <t>bottom bar; little circle with plus inside</t>
  </si>
  <si>
    <t>New worksheet</t>
  </si>
  <si>
    <t>Washington (Brown)</t>
  </si>
  <si>
    <t>Municipal</t>
  </si>
  <si>
    <t>NC0099</t>
  </si>
  <si>
    <t>Southern Pines</t>
  </si>
  <si>
    <t>NC0093</t>
  </si>
  <si>
    <t>Roanoke Rapids</t>
  </si>
  <si>
    <t>NC0088</t>
  </si>
  <si>
    <t>Nashville (Cooley)</t>
  </si>
  <si>
    <t>NC0102</t>
  </si>
  <si>
    <t>Mooresville</t>
  </si>
  <si>
    <t>NC0083</t>
  </si>
  <si>
    <t>Kings Mtn. (Mauney)</t>
  </si>
  <si>
    <t>NC0100</t>
  </si>
  <si>
    <t>High Point</t>
  </si>
  <si>
    <t>NC0080</t>
  </si>
  <si>
    <t>Hickory</t>
  </si>
  <si>
    <t>NC0079</t>
  </si>
  <si>
    <t>Farmville</t>
  </si>
  <si>
    <t>NC0075</t>
  </si>
  <si>
    <t>Chapel Hill</t>
  </si>
  <si>
    <t>NC0071</t>
  </si>
  <si>
    <t>Sandhill</t>
  </si>
  <si>
    <t>Regional</t>
  </si>
  <si>
    <t>NC0015</t>
  </si>
  <si>
    <t>Pettigrew</t>
  </si>
  <si>
    <t>NC0014</t>
  </si>
  <si>
    <t>Northwestern</t>
  </si>
  <si>
    <t>NC0013</t>
  </si>
  <si>
    <t>Neuse</t>
  </si>
  <si>
    <t>NC0012</t>
  </si>
  <si>
    <t>Nantahala</t>
  </si>
  <si>
    <t>NC0011</t>
  </si>
  <si>
    <t>Fontana</t>
  </si>
  <si>
    <t>NC0008</t>
  </si>
  <si>
    <t>East Albemarle</t>
  </si>
  <si>
    <t>NC0007</t>
  </si>
  <si>
    <t>CPC</t>
  </si>
  <si>
    <t>NC0006</t>
  </si>
  <si>
    <t>BHM</t>
  </si>
  <si>
    <t>NC0004</t>
  </si>
  <si>
    <t>Appalachian</t>
  </si>
  <si>
    <t>NC0002</t>
  </si>
  <si>
    <t>AMY</t>
  </si>
  <si>
    <t>NC0003</t>
  </si>
  <si>
    <t>Albemarle</t>
  </si>
  <si>
    <t>NC0001</t>
  </si>
  <si>
    <t>Wilson</t>
  </si>
  <si>
    <t>County</t>
  </si>
  <si>
    <t>NC0066</t>
  </si>
  <si>
    <t>Wayne</t>
  </si>
  <si>
    <t>NC0065</t>
  </si>
  <si>
    <t>Warren</t>
  </si>
  <si>
    <t>NC0101</t>
  </si>
  <si>
    <t>Wake</t>
  </si>
  <si>
    <t>NC0063</t>
  </si>
  <si>
    <t>Vance (Perry)</t>
  </si>
  <si>
    <t>NC0046</t>
  </si>
  <si>
    <t>Union</t>
  </si>
  <si>
    <t>NC0061</t>
  </si>
  <si>
    <t>Transylvania</t>
  </si>
  <si>
    <t>NC0060</t>
  </si>
  <si>
    <t>Stanly</t>
  </si>
  <si>
    <t>NC0059</t>
  </si>
  <si>
    <t>Scotland</t>
  </si>
  <si>
    <t>NC0058</t>
  </si>
  <si>
    <t>Sampson</t>
  </si>
  <si>
    <t>NC0057</t>
  </si>
  <si>
    <t>Rutherford</t>
  </si>
  <si>
    <t>NC0056</t>
  </si>
  <si>
    <t>Rowan</t>
  </si>
  <si>
    <t>NC0055</t>
  </si>
  <si>
    <t>Rockingham</t>
  </si>
  <si>
    <t>NC0054</t>
  </si>
  <si>
    <t>Robeson</t>
  </si>
  <si>
    <t>NC0053</t>
  </si>
  <si>
    <t>Randolph</t>
  </si>
  <si>
    <t>NC0052</t>
  </si>
  <si>
    <t>Polk</t>
  </si>
  <si>
    <t>NC0051</t>
  </si>
  <si>
    <t>Pitt (Sheppard)</t>
  </si>
  <si>
    <t>NC0050</t>
  </si>
  <si>
    <t>Person</t>
  </si>
  <si>
    <t>NC0109</t>
  </si>
  <si>
    <t>Pender</t>
  </si>
  <si>
    <t>NC0049</t>
  </si>
  <si>
    <t>Orange</t>
  </si>
  <si>
    <t>NC0108</t>
  </si>
  <si>
    <t>Onslow</t>
  </si>
  <si>
    <t>NC0048</t>
  </si>
  <si>
    <t>New Hanover</t>
  </si>
  <si>
    <t>NC0047</t>
  </si>
  <si>
    <t>Nash (Braswell)</t>
  </si>
  <si>
    <t>NC0062</t>
  </si>
  <si>
    <t>Mecklenburg</t>
  </si>
  <si>
    <t>NC0045</t>
  </si>
  <si>
    <t>McDowell</t>
  </si>
  <si>
    <t>NC0044</t>
  </si>
  <si>
    <t>Madison</t>
  </si>
  <si>
    <t>NC0043</t>
  </si>
  <si>
    <t>Lincoln</t>
  </si>
  <si>
    <t>NC0106</t>
  </si>
  <si>
    <t>Lee</t>
  </si>
  <si>
    <t>NC0042</t>
  </si>
  <si>
    <t>Johnston</t>
  </si>
  <si>
    <t>NC0041</t>
  </si>
  <si>
    <t>Iredell</t>
  </si>
  <si>
    <t>NC0040</t>
  </si>
  <si>
    <t>Henderson</t>
  </si>
  <si>
    <t>NC0039</t>
  </si>
  <si>
    <t>Haywood</t>
  </si>
  <si>
    <t>NC0038</t>
  </si>
  <si>
    <t>Harnett</t>
  </si>
  <si>
    <t>NC0037</t>
  </si>
  <si>
    <t>NC0036</t>
  </si>
  <si>
    <t>Guilford (Greensboro)</t>
  </si>
  <si>
    <t>NC0035</t>
  </si>
  <si>
    <t>NC0034</t>
  </si>
  <si>
    <t>NC0105</t>
  </si>
  <si>
    <t>NC0033</t>
  </si>
  <si>
    <t>NC0032</t>
  </si>
  <si>
    <t>NC0031</t>
  </si>
  <si>
    <t>NC0030</t>
  </si>
  <si>
    <t>NC0029</t>
  </si>
  <si>
    <t>NC0028</t>
  </si>
  <si>
    <t>NC0027</t>
  </si>
  <si>
    <t>NC0026</t>
  </si>
  <si>
    <t>NC0025</t>
  </si>
  <si>
    <t>NC0024</t>
  </si>
  <si>
    <t>NC0104</t>
  </si>
  <si>
    <t>19,20 show and hide</t>
  </si>
  <si>
    <t>NC0023</t>
  </si>
  <si>
    <t>16 Validate data</t>
  </si>
  <si>
    <t>NC0107</t>
  </si>
  <si>
    <t>(select column right click)</t>
  </si>
  <si>
    <t>14-15 freeze panes</t>
  </si>
  <si>
    <t>NC0022</t>
  </si>
  <si>
    <t>NC0021</t>
  </si>
  <si>
    <t>NC0020</t>
  </si>
  <si>
    <t>NC0019</t>
  </si>
  <si>
    <t>NC0018</t>
  </si>
  <si>
    <t xml:space="preserve">(You will need to sort to get this done) </t>
  </si>
  <si>
    <t>NC0017</t>
  </si>
  <si>
    <t>11 Format colors: County(green), Regional (orange), and Municipal(blue)</t>
  </si>
  <si>
    <t>NC0016</t>
  </si>
  <si>
    <t>NC0103</t>
  </si>
  <si>
    <t>9 Row height</t>
  </si>
  <si>
    <t>Bookmobiles</t>
  </si>
  <si>
    <t>Branches</t>
  </si>
  <si>
    <t>Central</t>
  </si>
  <si>
    <t>id</t>
  </si>
  <si>
    <t>The table that you do will be a different table, but you will be able to use the skills demonstrated here.</t>
  </si>
  <si>
    <t>Table 12 - Annual Hours</t>
  </si>
  <si>
    <t>HOME RIBBON - Part A</t>
  </si>
  <si>
    <t>HOME RIBBON - Part B</t>
  </si>
  <si>
    <t>You need this</t>
  </si>
  <si>
    <t>Green (windows) Gray (mac) Arrows are for navigating worksheets</t>
  </si>
  <si>
    <t>or right click and select all</t>
  </si>
  <si>
    <t>Select 4000 and click the  comma in the ribbon</t>
  </si>
  <si>
    <t>(none)</t>
  </si>
  <si>
    <t>Sorting and Filtering Demo if we have time</t>
  </si>
  <si>
    <t>Select mac command shift arrow</t>
  </si>
  <si>
    <t>a</t>
  </si>
  <si>
    <t>annual</t>
  </si>
  <si>
    <t>moblie</t>
  </si>
  <si>
    <t>legal</t>
  </si>
  <si>
    <t>system</t>
  </si>
  <si>
    <t>service</t>
  </si>
  <si>
    <t>population</t>
  </si>
  <si>
    <t>unit</t>
  </si>
  <si>
    <t>hours</t>
  </si>
  <si>
    <t>type</t>
  </si>
  <si>
    <t>name</t>
  </si>
  <si>
    <t>updated: 3:08 p.m. 3/7/2018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</si>
</sst>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F800]dddd\,\ mmmm\ dd\,\ yyyy"/>
    <numFmt numFmtId="166" formatCode="[$-F400]h:mm:ss\ AM/PM"/>
    <numFmt numFmtId="167" formatCode="_-[$£-809]* #,##0.00_-;\-[$£-809]* #,##0.00_-;_-[$£-809]* &quot;-&quot;??_-;_-@_-"/>
    <numFmt numFmtId="168" formatCode="_([$€-2]\ * #,##0.00_);_([$€-2]\ * \(#,##0.00\);_([$€-2]\ * &quot;-&quot;??_);_(@_)"/>
    <numFmt numFmtId="169" formatCode="_ [$¥-804]* #,##0.00_ ;_ [$¥-804]* \-#,##0.00_ ;_ [$¥-804]* &quot;-&quot;??_ ;_ @_ "/>
    <numFmt numFmtId="170" formatCode="_ [$CHF-100C]\ * #,##0.00_ ;_ [$CHF-100C]\ * \-#,##0.00_ ;_ [$CHF-100C]\ * &quot;-&quot;??_ ;_ @_ "/>
    <numFmt numFmtId="171" formatCode="_-[$₩-412]* #,##0.00_-;\-[$₩-412]* #,##0.00_-;_-[$₩-412]* &quot;-&quot;??_-;_-@_-"/>
    <numFmt numFmtId="172" formatCode="_-* #,##0.00\ [$د.م.‏-1801]_-;\-* #,##0.00\ [$د.م.‏-1801]_-;_-* &quot;-&quot;??\ [$د.م.‏-1801]_-;_-@_-"/>
    <numFmt numFmtId="173" formatCode="_-[$R-1C09]* #,##0.00_-;\-[$R-1C09]* #,##0.00_-;_-[$R-1C09]* &quot;-&quot;??_-;_-@_-"/>
    <numFmt numFmtId="174" formatCode="_ [$₹-439]* #,##0.00_ ;_ [$₹-439]* \-#,##0.00_ ;_ [$₹-439]* &quot;-&quot;??_ ;_ @_ "/>
    <numFmt numFmtId="175" formatCode="_-* #,##0.00\ [$kr-41D]_-;\-* #,##0.00\ [$kr-41D]_-;_-* &quot;-&quot;??\ [$kr-41D]_-;_-@_-"/>
    <numFmt numFmtId="176" formatCode="0.00000"/>
    <numFmt numFmtId="177" formatCode="_(* #,##0_);_(* \(#,##0\);_(* &quot;-&quot;??_);_(@_)"/>
  </numFmts>
  <fonts count="3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4"/>
      <color theme="5"/>
      <name val="Calibri"/>
      <family val="2"/>
      <scheme val="minor"/>
    </font>
    <font>
      <sz val="16"/>
      <name val="Arial"/>
      <family val="2"/>
    </font>
    <font>
      <b/>
      <sz val="11"/>
      <color theme="3"/>
      <name val="Calibri"/>
      <family val="2"/>
      <scheme val="minor"/>
    </font>
    <font>
      <sz val="12"/>
      <color rgb="FF008A3E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20"/>
      <color theme="1"/>
      <name val="Calibri (Body)"/>
    </font>
    <font>
      <sz val="16"/>
      <color theme="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8A3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/>
      <top/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/>
      <top style="thin">
        <color rgb="FFFF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39966"/>
      </left>
      <right/>
      <top/>
      <bottom/>
      <diagonal/>
    </border>
    <border>
      <left/>
      <right style="thin">
        <color rgb="FF339966"/>
      </right>
      <top/>
      <bottom/>
      <diagonal/>
    </border>
    <border>
      <left style="thin">
        <color rgb="FF339966"/>
      </left>
      <right/>
      <top/>
      <bottom style="thin">
        <color rgb="FF339966"/>
      </bottom>
      <diagonal/>
    </border>
  </borders>
  <cellStyleXfs count="14">
    <xf numFmtId="0" fontId="0" fillId="0" borderId="0"/>
    <xf numFmtId="0" fontId="4" fillId="0" borderId="0"/>
    <xf numFmtId="0" fontId="3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" fillId="0" borderId="24" applyNumberFormat="0" applyFont="0" applyFill="0" applyAlignment="0"/>
    <xf numFmtId="0" fontId="1" fillId="0" borderId="25" applyNumberFormat="0" applyFont="0" applyFill="0" applyAlignment="0"/>
    <xf numFmtId="0" fontId="1" fillId="0" borderId="26" applyNumberFormat="0" applyFont="0" applyFill="0"/>
  </cellStyleXfs>
  <cellXfs count="213">
    <xf numFmtId="0" fontId="0" fillId="0" borderId="0" xfId="0"/>
    <xf numFmtId="0" fontId="4" fillId="0" borderId="0" xfId="1" applyAlignment="1">
      <alignment horizontal="center" vertical="center" wrapText="1"/>
    </xf>
    <xf numFmtId="0" fontId="4" fillId="0" borderId="0" xfId="1"/>
    <xf numFmtId="0" fontId="4" fillId="0" borderId="0" xfId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0" fillId="3" borderId="0" xfId="0" applyFill="1" applyAlignment="1">
      <alignment horizontal="left"/>
    </xf>
    <xf numFmtId="0" fontId="0" fillId="6" borderId="0" xfId="0" applyFill="1"/>
    <xf numFmtId="0" fontId="0" fillId="7" borderId="0" xfId="0" applyFill="1"/>
    <xf numFmtId="0" fontId="9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11" fillId="0" borderId="0" xfId="0" applyFont="1" applyFill="1" applyBorder="1"/>
    <xf numFmtId="3" fontId="11" fillId="0" borderId="0" xfId="0" applyNumberFormat="1" applyFont="1" applyFill="1"/>
    <xf numFmtId="0" fontId="13" fillId="0" borderId="0" xfId="0" applyFont="1" applyFill="1" applyBorder="1"/>
    <xf numFmtId="3" fontId="13" fillId="0" borderId="0" xfId="0" applyNumberFormat="1" applyFont="1" applyFill="1"/>
    <xf numFmtId="0" fontId="7" fillId="9" borderId="0" xfId="0" applyFont="1" applyFill="1" applyAlignment="1">
      <alignment horizontal="right"/>
    </xf>
    <xf numFmtId="3" fontId="8" fillId="10" borderId="0" xfId="0" applyNumberFormat="1" applyFont="1" applyFill="1"/>
    <xf numFmtId="0" fontId="8" fillId="10" borderId="0" xfId="0" applyFont="1" applyFill="1" applyBorder="1"/>
    <xf numFmtId="0" fontId="14" fillId="0" borderId="0" xfId="0" applyFont="1" applyAlignment="1">
      <alignment horizontal="right"/>
    </xf>
    <xf numFmtId="3" fontId="7" fillId="9" borderId="0" xfId="2" applyNumberFormat="1" applyFont="1" applyFill="1" applyBorder="1"/>
    <xf numFmtId="0" fontId="7" fillId="9" borderId="0" xfId="0" applyFont="1" applyFill="1" applyBorder="1" applyAlignment="1">
      <alignment horizontal="right"/>
    </xf>
    <xf numFmtId="0" fontId="15" fillId="0" borderId="0" xfId="0" applyFont="1"/>
    <xf numFmtId="0" fontId="16" fillId="0" borderId="0" xfId="0" applyFont="1"/>
    <xf numFmtId="0" fontId="20" fillId="0" borderId="0" xfId="0" applyFont="1"/>
    <xf numFmtId="0" fontId="0" fillId="0" borderId="0" xfId="0" applyBorder="1"/>
    <xf numFmtId="0" fontId="0" fillId="11" borderId="0" xfId="0" applyFill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right" vertical="center"/>
    </xf>
    <xf numFmtId="0" fontId="0" fillId="0" borderId="0" xfId="0" applyFill="1"/>
    <xf numFmtId="0" fontId="0" fillId="2" borderId="0" xfId="0" applyFill="1"/>
    <xf numFmtId="0" fontId="0" fillId="14" borderId="0" xfId="0" applyFill="1"/>
    <xf numFmtId="0" fontId="19" fillId="11" borderId="0" xfId="0" applyFont="1" applyFill="1" applyBorder="1"/>
    <xf numFmtId="0" fontId="20" fillId="11" borderId="0" xfId="0" applyFont="1" applyFill="1" applyBorder="1"/>
    <xf numFmtId="0" fontId="0" fillId="11" borderId="0" xfId="0" applyFill="1" applyBorder="1"/>
    <xf numFmtId="0" fontId="21" fillId="11" borderId="0" xfId="0" applyFont="1" applyFill="1" applyBorder="1"/>
    <xf numFmtId="0" fontId="0" fillId="0" borderId="6" xfId="0" applyBorder="1"/>
    <xf numFmtId="0" fontId="22" fillId="11" borderId="7" xfId="0" applyFont="1" applyFill="1" applyBorder="1"/>
    <xf numFmtId="0" fontId="0" fillId="0" borderId="8" xfId="0" applyBorder="1"/>
    <xf numFmtId="0" fontId="0" fillId="11" borderId="5" xfId="0" applyFill="1" applyBorder="1"/>
    <xf numFmtId="0" fontId="0" fillId="2" borderId="0" xfId="0" applyFill="1" applyBorder="1"/>
    <xf numFmtId="0" fontId="0" fillId="17" borderId="0" xfId="0" applyFill="1" applyBorder="1"/>
    <xf numFmtId="0" fontId="25" fillId="11" borderId="0" xfId="0" applyFont="1" applyFill="1" applyBorder="1"/>
    <xf numFmtId="0" fontId="9" fillId="0" borderId="0" xfId="0" applyFont="1" applyAlignment="1">
      <alignment horizontal="right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 indent="1"/>
    </xf>
    <xf numFmtId="0" fontId="21" fillId="15" borderId="0" xfId="0" applyFont="1" applyFill="1" applyAlignment="1">
      <alignment vertical="top" wrapText="1"/>
    </xf>
    <xf numFmtId="0" fontId="21" fillId="0" borderId="0" xfId="0" applyFont="1" applyFill="1" applyAlignment="1">
      <alignment vertical="top" wrapText="1"/>
    </xf>
    <xf numFmtId="0" fontId="24" fillId="13" borderId="0" xfId="0" applyFont="1" applyFill="1" applyBorder="1" applyAlignment="1">
      <alignment vertical="center"/>
    </xf>
    <xf numFmtId="0" fontId="0" fillId="13" borderId="0" xfId="0" applyFill="1" applyBorder="1"/>
    <xf numFmtId="0" fontId="0" fillId="13" borderId="0" xfId="0" applyFill="1" applyBorder="1" applyAlignment="1">
      <alignment textRotation="135"/>
    </xf>
    <xf numFmtId="0" fontId="0" fillId="14" borderId="0" xfId="0" applyFill="1" applyBorder="1" applyAlignment="1">
      <alignment horizontal="left"/>
    </xf>
    <xf numFmtId="0" fontId="0" fillId="14" borderId="0" xfId="0" applyFill="1" applyBorder="1"/>
    <xf numFmtId="0" fontId="24" fillId="14" borderId="0" xfId="0" applyFont="1" applyFill="1" applyBorder="1" applyAlignment="1">
      <alignment horizontal="center"/>
    </xf>
    <xf numFmtId="0" fontId="23" fillId="14" borderId="0" xfId="0" applyFont="1" applyFill="1" applyBorder="1" applyAlignment="1">
      <alignment horizontal="right"/>
    </xf>
    <xf numFmtId="0" fontId="23" fillId="11" borderId="0" xfId="0" applyFont="1" applyFill="1" applyBorder="1" applyAlignment="1">
      <alignment horizontal="right" vertical="top"/>
    </xf>
    <xf numFmtId="0" fontId="24" fillId="11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 indent="1"/>
    </xf>
    <xf numFmtId="0" fontId="13" fillId="18" borderId="0" xfId="0" applyFont="1" applyFill="1"/>
    <xf numFmtId="0" fontId="0" fillId="20" borderId="0" xfId="0" applyFill="1"/>
    <xf numFmtId="0" fontId="0" fillId="19" borderId="0" xfId="0" applyFill="1"/>
    <xf numFmtId="0" fontId="26" fillId="0" borderId="0" xfId="1" applyFont="1" applyAlignment="1">
      <alignment horizontal="left" vertic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left" indent="1"/>
    </xf>
    <xf numFmtId="0" fontId="0" fillId="18" borderId="0" xfId="0" applyFill="1"/>
    <xf numFmtId="0" fontId="7" fillId="18" borderId="0" xfId="0" applyFont="1" applyFill="1" applyAlignment="1">
      <alignment horizontal="center" vertical="center"/>
    </xf>
    <xf numFmtId="0" fontId="0" fillId="0" borderId="12" xfId="0" applyBorder="1"/>
    <xf numFmtId="0" fontId="0" fillId="0" borderId="12" xfId="0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3" xfId="0" applyBorder="1"/>
    <xf numFmtId="0" fontId="0" fillId="7" borderId="12" xfId="0" applyFill="1" applyBorder="1"/>
    <xf numFmtId="0" fontId="0" fillId="7" borderId="0" xfId="0" applyFill="1" applyBorder="1"/>
    <xf numFmtId="0" fontId="0" fillId="7" borderId="0" xfId="0" applyFill="1" applyBorder="1" applyAlignment="1">
      <alignment horizontal="right"/>
    </xf>
    <xf numFmtId="0" fontId="28" fillId="7" borderId="0" xfId="0" applyFont="1" applyFill="1" applyAlignment="1">
      <alignment horizontal="center"/>
    </xf>
    <xf numFmtId="0" fontId="8" fillId="21" borderId="0" xfId="0" applyFont="1" applyFill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Fill="1" applyAlignment="1">
      <alignment horizontal="left" indent="1"/>
    </xf>
    <xf numFmtId="0" fontId="2" fillId="0" borderId="0" xfId="0" applyFont="1" applyFill="1"/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/>
    </xf>
    <xf numFmtId="164" fontId="13" fillId="0" borderId="0" xfId="0" applyNumberFormat="1" applyFont="1" applyFill="1"/>
    <xf numFmtId="44" fontId="13" fillId="0" borderId="0" xfId="8" applyFont="1" applyFill="1"/>
    <xf numFmtId="0" fontId="0" fillId="22" borderId="0" xfId="0" applyFill="1" applyAlignment="1">
      <alignment horizontal="center" vertical="center"/>
    </xf>
    <xf numFmtId="165" fontId="13" fillId="0" borderId="0" xfId="8" applyNumberFormat="1" applyFont="1" applyFill="1"/>
    <xf numFmtId="166" fontId="0" fillId="0" borderId="0" xfId="0" applyNumberFormat="1"/>
    <xf numFmtId="12" fontId="0" fillId="0" borderId="0" xfId="0" applyNumberFormat="1"/>
    <xf numFmtId="9" fontId="0" fillId="19" borderId="0" xfId="0" applyNumberFormat="1" applyFill="1"/>
    <xf numFmtId="0" fontId="0" fillId="0" borderId="0" xfId="0" applyAlignment="1">
      <alignment textRotation="135"/>
    </xf>
    <xf numFmtId="14" fontId="13" fillId="19" borderId="0" xfId="8" applyNumberFormat="1" applyFont="1" applyFill="1"/>
    <xf numFmtId="0" fontId="29" fillId="19" borderId="0" xfId="0" applyFont="1" applyFill="1" applyAlignment="1">
      <alignment horizontal="center" vertical="center"/>
    </xf>
    <xf numFmtId="0" fontId="29" fillId="19" borderId="0" xfId="0" applyFont="1" applyFill="1" applyAlignment="1">
      <alignment horizontal="center"/>
    </xf>
    <xf numFmtId="11" fontId="0" fillId="0" borderId="0" xfId="0" applyNumberFormat="1"/>
    <xf numFmtId="49" fontId="0" fillId="0" borderId="0" xfId="0" applyNumberFormat="1"/>
    <xf numFmtId="167" fontId="13" fillId="0" borderId="0" xfId="0" applyNumberFormat="1" applyFont="1" applyFill="1"/>
    <xf numFmtId="168" fontId="13" fillId="0" borderId="0" xfId="0" applyNumberFormat="1" applyFont="1" applyFill="1"/>
    <xf numFmtId="169" fontId="13" fillId="0" borderId="0" xfId="0" applyNumberFormat="1" applyFont="1" applyFill="1"/>
    <xf numFmtId="170" fontId="13" fillId="0" borderId="0" xfId="0" applyNumberFormat="1" applyFont="1" applyFill="1"/>
    <xf numFmtId="171" fontId="13" fillId="0" borderId="0" xfId="0" applyNumberFormat="1" applyFont="1" applyFill="1"/>
    <xf numFmtId="172" fontId="13" fillId="0" borderId="0" xfId="0" applyNumberFormat="1" applyFont="1" applyFill="1"/>
    <xf numFmtId="173" fontId="13" fillId="0" borderId="0" xfId="0" applyNumberFormat="1" applyFont="1" applyFill="1"/>
    <xf numFmtId="174" fontId="13" fillId="0" borderId="0" xfId="0" applyNumberFormat="1" applyFont="1" applyFill="1"/>
    <xf numFmtId="175" fontId="13" fillId="0" borderId="0" xfId="0" applyNumberFormat="1" applyFont="1" applyFill="1"/>
    <xf numFmtId="1" fontId="13" fillId="0" borderId="0" xfId="7" applyNumberFormat="1" applyFont="1" applyFill="1"/>
    <xf numFmtId="1" fontId="0" fillId="0" borderId="0" xfId="0" applyNumberFormat="1"/>
    <xf numFmtId="43" fontId="0" fillId="0" borderId="0" xfId="7" applyFont="1"/>
    <xf numFmtId="176" fontId="0" fillId="0" borderId="0" xfId="0" applyNumberFormat="1"/>
    <xf numFmtId="0" fontId="0" fillId="22" borderId="0" xfId="0" applyFill="1" applyAlignment="1">
      <alignment horizontal="right" vertical="center"/>
    </xf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7" borderId="11" xfId="0" applyFill="1" applyBorder="1"/>
    <xf numFmtId="0" fontId="0" fillId="7" borderId="11" xfId="0" applyFill="1" applyBorder="1" applyAlignment="1">
      <alignment horizontal="right"/>
    </xf>
    <xf numFmtId="0" fontId="8" fillId="21" borderId="11" xfId="0" applyFont="1" applyFill="1" applyBorder="1"/>
    <xf numFmtId="0" fontId="0" fillId="21" borderId="11" xfId="0" applyFill="1" applyBorder="1"/>
    <xf numFmtId="0" fontId="0" fillId="16" borderId="21" xfId="0" applyFill="1" applyBorder="1" applyAlignment="1">
      <alignment horizontal="center" wrapText="1"/>
    </xf>
    <xf numFmtId="0" fontId="0" fillId="16" borderId="22" xfId="0" applyFill="1" applyBorder="1" applyAlignment="1">
      <alignment horizontal="center" wrapText="1"/>
    </xf>
    <xf numFmtId="0" fontId="0" fillId="16" borderId="23" xfId="0" applyFill="1" applyBorder="1" applyAlignment="1">
      <alignment horizontal="center"/>
    </xf>
    <xf numFmtId="0" fontId="0" fillId="16" borderId="21" xfId="0" applyFill="1" applyBorder="1" applyAlignment="1">
      <alignment horizontal="center" vertical="center" wrapText="1"/>
    </xf>
    <xf numFmtId="0" fontId="0" fillId="16" borderId="22" xfId="0" applyFill="1" applyBorder="1" applyAlignment="1">
      <alignment horizontal="center" vertical="center" wrapText="1"/>
    </xf>
    <xf numFmtId="0" fontId="0" fillId="16" borderId="23" xfId="0" applyFill="1" applyBorder="1" applyAlignment="1">
      <alignment horizontal="center" vertical="center" wrapText="1"/>
    </xf>
    <xf numFmtId="0" fontId="0" fillId="0" borderId="14" xfId="0" applyBorder="1"/>
    <xf numFmtId="0" fontId="0" fillId="0" borderId="17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11" borderId="11" xfId="0" applyFill="1" applyBorder="1" applyAlignment="1">
      <alignment horizontal="left" indent="1"/>
    </xf>
    <xf numFmtId="0" fontId="0" fillId="11" borderId="11" xfId="0" applyFill="1" applyBorder="1"/>
    <xf numFmtId="0" fontId="0" fillId="11" borderId="15" xfId="0" applyFill="1" applyBorder="1"/>
    <xf numFmtId="0" fontId="0" fillId="11" borderId="4" xfId="0" applyFill="1" applyBorder="1"/>
    <xf numFmtId="0" fontId="0" fillId="20" borderId="4" xfId="0" applyFill="1" applyBorder="1"/>
    <xf numFmtId="0" fontId="0" fillId="11" borderId="21" xfId="0" applyFill="1" applyBorder="1" applyAlignment="1">
      <alignment horizontal="left" indent="1"/>
    </xf>
    <xf numFmtId="0" fontId="0" fillId="11" borderId="21" xfId="0" applyFill="1" applyBorder="1"/>
    <xf numFmtId="0" fontId="0" fillId="23" borderId="23" xfId="0" applyFill="1" applyBorder="1"/>
    <xf numFmtId="0" fontId="0" fillId="11" borderId="23" xfId="0" applyFill="1" applyBorder="1"/>
    <xf numFmtId="0" fontId="8" fillId="7" borderId="0" xfId="0" applyFont="1" applyFill="1" applyAlignment="1">
      <alignment horizontal="center"/>
    </xf>
    <xf numFmtId="0" fontId="0" fillId="7" borderId="12" xfId="0" applyFill="1" applyBorder="1" applyAlignment="1">
      <alignment horizontal="left" indent="1"/>
    </xf>
    <xf numFmtId="0" fontId="0" fillId="0" borderId="13" xfId="0" applyBorder="1" applyAlignment="1">
      <alignment horizontal="right"/>
    </xf>
    <xf numFmtId="0" fontId="0" fillId="6" borderId="13" xfId="0" applyFill="1" applyBorder="1" applyAlignment="1">
      <alignment horizontal="left" indent="1"/>
    </xf>
    <xf numFmtId="0" fontId="0" fillId="6" borderId="13" xfId="0" applyFill="1" applyBorder="1"/>
    <xf numFmtId="0" fontId="0" fillId="11" borderId="16" xfId="0" applyFill="1" applyBorder="1" applyAlignment="1">
      <alignment wrapText="1"/>
    </xf>
    <xf numFmtId="0" fontId="23" fillId="13" borderId="15" xfId="0" applyFont="1" applyFill="1" applyBorder="1" applyAlignment="1">
      <alignment vertical="top"/>
    </xf>
    <xf numFmtId="0" fontId="0" fillId="0" borderId="16" xfId="0" applyBorder="1" applyAlignment="1">
      <alignment horizontal="left" vertical="center" wrapText="1" indent="2"/>
    </xf>
    <xf numFmtId="0" fontId="0" fillId="0" borderId="17" xfId="0" applyBorder="1" applyAlignment="1">
      <alignment vertical="center" wrapText="1"/>
    </xf>
    <xf numFmtId="0" fontId="10" fillId="8" borderId="13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30" fillId="11" borderId="0" xfId="0" applyFont="1" applyFill="1" applyBorder="1" applyAlignment="1">
      <alignment horizontal="center"/>
    </xf>
    <xf numFmtId="0" fontId="12" fillId="11" borderId="0" xfId="0" applyFont="1" applyFill="1" applyBorder="1"/>
    <xf numFmtId="0" fontId="0" fillId="2" borderId="0" xfId="0" applyFill="1" applyAlignment="1">
      <alignment wrapText="1"/>
    </xf>
    <xf numFmtId="0" fontId="0" fillId="18" borderId="11" xfId="0" applyFill="1" applyBorder="1"/>
    <xf numFmtId="0" fontId="0" fillId="18" borderId="23" xfId="0" applyFill="1" applyBorder="1" applyAlignment="1">
      <alignment horizontal="left" indent="1"/>
    </xf>
    <xf numFmtId="0" fontId="0" fillId="18" borderId="4" xfId="0" applyFill="1" applyBorder="1" applyAlignment="1">
      <alignment horizontal="center"/>
    </xf>
    <xf numFmtId="0" fontId="0" fillId="18" borderId="0" xfId="0" applyFill="1" applyAlignment="1">
      <alignment horizontal="center"/>
    </xf>
    <xf numFmtId="0" fontId="9" fillId="6" borderId="0" xfId="0" applyFont="1" applyFill="1"/>
    <xf numFmtId="0" fontId="4" fillId="6" borderId="0" xfId="1" applyFill="1"/>
    <xf numFmtId="0" fontId="5" fillId="6" borderId="0" xfId="1" applyFont="1" applyFill="1" applyAlignment="1">
      <alignment horizontal="center"/>
    </xf>
    <xf numFmtId="0" fontId="6" fillId="6" borderId="0" xfId="1" applyFont="1" applyFill="1" applyAlignment="1">
      <alignment horizontal="center"/>
    </xf>
    <xf numFmtId="0" fontId="31" fillId="0" borderId="0" xfId="1" applyFont="1"/>
    <xf numFmtId="0" fontId="17" fillId="0" borderId="0" xfId="10"/>
    <xf numFmtId="0" fontId="27" fillId="0" borderId="0" xfId="9" applyBorder="1"/>
    <xf numFmtId="0" fontId="0" fillId="0" borderId="0" xfId="12" applyFont="1" applyFill="1" applyBorder="1"/>
    <xf numFmtId="0" fontId="8" fillId="9" borderId="0" xfId="0" applyFont="1" applyFill="1" applyAlignment="1">
      <alignment horizontal="center"/>
    </xf>
    <xf numFmtId="0" fontId="0" fillId="11" borderId="23" xfId="0" applyFill="1" applyBorder="1" applyAlignment="1">
      <alignment textRotation="45"/>
    </xf>
    <xf numFmtId="0" fontId="0" fillId="20" borderId="4" xfId="0" applyFill="1" applyBorder="1" applyAlignment="1">
      <alignment textRotation="45"/>
    </xf>
    <xf numFmtId="0" fontId="17" fillId="0" borderId="0" xfId="10" applyFill="1" applyBorder="1"/>
    <xf numFmtId="0" fontId="0" fillId="6" borderId="0" xfId="0" applyFill="1" applyAlignment="1"/>
    <xf numFmtId="0" fontId="8" fillId="9" borderId="0" xfId="0" applyFont="1" applyFill="1"/>
    <xf numFmtId="0" fontId="0" fillId="15" borderId="0" xfId="11" applyFont="1" applyFill="1" applyBorder="1"/>
    <xf numFmtId="0" fontId="0" fillId="15" borderId="0" xfId="0" applyFill="1"/>
    <xf numFmtId="0" fontId="0" fillId="15" borderId="0" xfId="13" applyFont="1" applyFill="1" applyBorder="1"/>
    <xf numFmtId="0" fontId="14" fillId="0" borderId="0" xfId="0" applyFont="1"/>
    <xf numFmtId="0" fontId="13" fillId="0" borderId="0" xfId="0" applyFont="1" applyFill="1" applyBorder="1" applyAlignment="1">
      <alignment horizontal="right"/>
    </xf>
    <xf numFmtId="0" fontId="14" fillId="0" borderId="0" xfId="0" applyFont="1" applyAlignment="1"/>
    <xf numFmtId="0" fontId="0" fillId="0" borderId="0" xfId="0" applyAlignment="1">
      <alignment horizontal="left"/>
    </xf>
    <xf numFmtId="0" fontId="0" fillId="15" borderId="0" xfId="12" applyFont="1" applyFill="1" applyBorder="1"/>
    <xf numFmtId="0" fontId="0" fillId="15" borderId="0" xfId="0" applyFill="1" applyBorder="1"/>
    <xf numFmtId="0" fontId="8" fillId="9" borderId="0" xfId="0" applyFont="1" applyFill="1" applyAlignment="1">
      <alignment horizontal="left"/>
    </xf>
    <xf numFmtId="0" fontId="21" fillId="18" borderId="0" xfId="0" applyFont="1" applyFill="1" applyAlignment="1">
      <alignment horizontal="center" vertical="center"/>
    </xf>
    <xf numFmtId="0" fontId="32" fillId="18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33" fillId="0" borderId="0" xfId="0" applyFont="1"/>
    <xf numFmtId="0" fontId="14" fillId="22" borderId="0" xfId="0" applyFont="1" applyFill="1" applyAlignment="1"/>
    <xf numFmtId="0" fontId="0" fillId="22" borderId="0" xfId="0" applyFill="1"/>
    <xf numFmtId="0" fontId="14" fillId="0" borderId="0" xfId="0" applyFont="1" applyFill="1" applyBorder="1" applyAlignment="1"/>
    <xf numFmtId="177" fontId="11" fillId="0" borderId="0" xfId="0" applyNumberFormat="1" applyFont="1" applyFill="1" applyBorder="1"/>
    <xf numFmtId="1" fontId="11" fillId="0" borderId="0" xfId="0" applyNumberFormat="1" applyFont="1" applyFill="1" applyBorder="1"/>
    <xf numFmtId="177" fontId="34" fillId="0" borderId="0" xfId="0" applyNumberFormat="1" applyFont="1" applyFill="1" applyBorder="1"/>
    <xf numFmtId="1" fontId="34" fillId="0" borderId="0" xfId="0" applyNumberFormat="1" applyFont="1" applyFill="1" applyBorder="1"/>
    <xf numFmtId="3" fontId="34" fillId="0" borderId="0" xfId="0" applyNumberFormat="1" applyFont="1" applyFill="1" applyBorder="1"/>
    <xf numFmtId="0" fontId="35" fillId="0" borderId="0" xfId="0" applyFont="1"/>
    <xf numFmtId="1" fontId="34" fillId="0" borderId="0" xfId="0" applyNumberFormat="1" applyFont="1" applyFill="1" applyBorder="1" applyAlignment="1">
      <alignment horizontal="left" vertical="top" wrapText="1"/>
    </xf>
    <xf numFmtId="0" fontId="36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 wrapText="1"/>
    </xf>
    <xf numFmtId="177" fontId="34" fillId="0" borderId="0" xfId="0" applyNumberFormat="1" applyFont="1" applyFill="1" applyBorder="1" applyAlignment="1">
      <alignment vertical="top" wrapText="1"/>
    </xf>
    <xf numFmtId="1" fontId="34" fillId="0" borderId="0" xfId="0" applyNumberFormat="1" applyFont="1" applyFill="1" applyBorder="1" applyAlignment="1">
      <alignment vertical="top" wrapText="1"/>
    </xf>
    <xf numFmtId="0" fontId="0" fillId="2" borderId="1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17" borderId="19" xfId="0" applyFill="1" applyBorder="1" applyAlignment="1">
      <alignment horizontal="center"/>
    </xf>
    <xf numFmtId="0" fontId="0" fillId="17" borderId="2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17" borderId="9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12" borderId="0" xfId="0" applyFill="1" applyAlignment="1">
      <alignment horizontal="right" vertical="center"/>
    </xf>
    <xf numFmtId="0" fontId="0" fillId="0" borderId="0" xfId="0" applyAlignment="1">
      <alignment horizontal="center"/>
    </xf>
    <xf numFmtId="0" fontId="19" fillId="3" borderId="0" xfId="0" applyFont="1" applyFill="1" applyAlignment="1">
      <alignment horizontal="center"/>
    </xf>
  </cellXfs>
  <cellStyles count="14">
    <cellStyle name="40% - Accent3" xfId="2" builtinId="39"/>
    <cellStyle name="Comma" xfId="7" builtinId="3"/>
    <cellStyle name="Currency" xfId="8" builtinId="4"/>
    <cellStyle name="Followed Hyperlink" xfId="4" builtinId="9" hidden="1"/>
    <cellStyle name="Followed Hyperlink" xfId="6" builtinId="9" hidden="1"/>
    <cellStyle name="Heading 3" xfId="9" builtinId="18"/>
    <cellStyle name="Hyperlink" xfId="3" builtinId="8" hidden="1"/>
    <cellStyle name="Hyperlink" xfId="5" builtinId="8" hidden="1"/>
    <cellStyle name="Hyperlink" xfId="10" builtinId="8"/>
    <cellStyle name="Left Bottom Green Border" xfId="13" xr:uid="{58BF3F5F-1CF5-423B-9200-374718C3D12D}"/>
    <cellStyle name="Left Green Border" xfId="11" xr:uid="{09CD60A4-25CF-4C4D-9B2B-3757FADC5351}"/>
    <cellStyle name="Normal" xfId="0" builtinId="0"/>
    <cellStyle name="Normal 2" xfId="1" xr:uid="{00000000-0005-0000-0000-000006000000}"/>
    <cellStyle name="Right Green Border" xfId="12" xr:uid="{578DA322-7046-496D-AC00-A297BAB09813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Medium7"/>
  <colors>
    <mruColors>
      <color rgb="FF008A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mr-IN"/>
              <a:t>f(x) = x^2</a:t>
            </a:r>
          </a:p>
        </c:rich>
      </c:tx>
      <c:layout>
        <c:manualLayout>
          <c:xMode val="edge"/>
          <c:yMode val="edge"/>
          <c:x val="0.42269357792623102"/>
          <c:y val="3.4966212115512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34074723831"/>
          <c:y val="0.146858090885154"/>
          <c:w val="0.89074939348356996"/>
          <c:h val="0.69932424231025803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63AAFE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numRef>
              <c:f>'7. Examples'!$H$8:$H$28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cat>
          <c:val>
            <c:numRef>
              <c:f>'7. Examples'!$I$8:$I$28</c:f>
              <c:numCache>
                <c:formatCode>General</c:formatCode>
                <c:ptCount val="21"/>
                <c:pt idx="0">
                  <c:v>100</c:v>
                </c:pt>
                <c:pt idx="1">
                  <c:v>81</c:v>
                </c:pt>
                <c:pt idx="2">
                  <c:v>64</c:v>
                </c:pt>
                <c:pt idx="3">
                  <c:v>49</c:v>
                </c:pt>
                <c:pt idx="4">
                  <c:v>36</c:v>
                </c:pt>
                <c:pt idx="5">
                  <c:v>25</c:v>
                </c:pt>
                <c:pt idx="6">
                  <c:v>16</c:v>
                </c:pt>
                <c:pt idx="7">
                  <c:v>9</c:v>
                </c:pt>
                <c:pt idx="8">
                  <c:v>4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4</c:v>
                </c:pt>
                <c:pt idx="13">
                  <c:v>9</c:v>
                </c:pt>
                <c:pt idx="14">
                  <c:v>16</c:v>
                </c:pt>
                <c:pt idx="15">
                  <c:v>25</c:v>
                </c:pt>
                <c:pt idx="16">
                  <c:v>36</c:v>
                </c:pt>
                <c:pt idx="17">
                  <c:v>49</c:v>
                </c:pt>
                <c:pt idx="18">
                  <c:v>64</c:v>
                </c:pt>
                <c:pt idx="19">
                  <c:v>81</c:v>
                </c:pt>
                <c:pt idx="2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50-4A5B-84BC-E82016282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991456"/>
        <c:axId val="802696672"/>
      </c:lineChart>
      <c:catAx>
        <c:axId val="802991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403725211167796"/>
              <c:y val="0.895135030157131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269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2696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s-IS"/>
                  <a:t>x^2</a:t>
                </a:r>
              </a:p>
            </c:rich>
          </c:tx>
          <c:layout>
            <c:manualLayout>
              <c:xMode val="edge"/>
              <c:yMode val="edge"/>
              <c:x val="1.64953591385846E-2"/>
              <c:y val="0.465050621136322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2991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58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34926</xdr:colOff>
      <xdr:row>11</xdr:row>
      <xdr:rowOff>46038</xdr:rowOff>
    </xdr:from>
    <xdr:to>
      <xdr:col>10</xdr:col>
      <xdr:colOff>311172</xdr:colOff>
      <xdr:row>16</xdr:row>
      <xdr:rowOff>165109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4E41E048-75EC-2A48-8B3F-D7CDD8186870}"/>
            </a:ext>
          </a:extLst>
        </xdr:cNvPr>
        <xdr:cNvGrpSpPr/>
      </xdr:nvGrpSpPr>
      <xdr:grpSpPr>
        <a:xfrm>
          <a:off x="4835526" y="4364038"/>
          <a:ext cx="2968646" cy="1262071"/>
          <a:chOff x="4291013" y="3314701"/>
          <a:chExt cx="3019446" cy="1119196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2EE0A059-0D49-634D-8D71-FFB1C6FF567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329112" y="3314701"/>
            <a:ext cx="2981347" cy="1119196"/>
          </a:xfrm>
          <a:prstGeom prst="rect">
            <a:avLst/>
          </a:prstGeom>
        </xdr:spPr>
      </xdr:pic>
      <xdr:sp macro="" textlink="">
        <xdr:nvSpPr>
          <xdr:cNvPr id="4" name="Oval 3">
            <a:extLst>
              <a:ext uri="{FF2B5EF4-FFF2-40B4-BE49-F238E27FC236}">
                <a16:creationId xmlns:a16="http://schemas.microsoft.com/office/drawing/2014/main" id="{4E4521C4-3A64-6143-B3A7-25C5DCDEDE5E}"/>
              </a:ext>
            </a:extLst>
          </xdr:cNvPr>
          <xdr:cNvSpPr/>
        </xdr:nvSpPr>
        <xdr:spPr>
          <a:xfrm>
            <a:off x="4291013" y="3967163"/>
            <a:ext cx="852487" cy="371475"/>
          </a:xfrm>
          <a:prstGeom prst="ellipse">
            <a:avLst/>
          </a:prstGeom>
          <a:noFill/>
          <a:ln w="50800"/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31</xdr:row>
      <xdr:rowOff>88900</xdr:rowOff>
    </xdr:from>
    <xdr:to>
      <xdr:col>9</xdr:col>
      <xdr:colOff>279400</xdr:colOff>
      <xdr:row>40</xdr:row>
      <xdr:rowOff>177800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23BB3B-6982-0745-B8A1-3E00E414C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064500"/>
          <a:ext cx="6731000" cy="191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19048</xdr:colOff>
      <xdr:row>1</xdr:row>
      <xdr:rowOff>61911</xdr:rowOff>
    </xdr:from>
    <xdr:to>
      <xdr:col>5</xdr:col>
      <xdr:colOff>466759</xdr:colOff>
      <xdr:row>1</xdr:row>
      <xdr:rowOff>828679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0A08790-8E8A-40CA-83AD-3A62C11F5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48" y="776286"/>
          <a:ext cx="5014949" cy="7667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12700</xdr:colOff>
      <xdr:row>3</xdr:row>
      <xdr:rowOff>12700</xdr:rowOff>
    </xdr:from>
    <xdr:ext cx="3454400" cy="31369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D2DC9EF-4ABF-9048-BB18-8C6E6FAC7CFA}"/>
            </a:ext>
          </a:extLst>
        </xdr:cNvPr>
        <xdr:cNvSpPr txBox="1"/>
      </xdr:nvSpPr>
      <xdr:spPr>
        <a:xfrm>
          <a:off x="10871200" y="952500"/>
          <a:ext cx="3454400" cy="31369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/>
            <a:t>1. select data including header lables</a:t>
          </a:r>
        </a:p>
        <a:p>
          <a:r>
            <a:rPr lang="en-US" sz="1400"/>
            <a:t>2. click sort and filter</a:t>
          </a:r>
        </a:p>
        <a:p>
          <a:r>
            <a:rPr lang="en-US" sz="1400"/>
            <a:t>3. click filter and number filters and above average</a:t>
          </a:r>
        </a:p>
        <a:p>
          <a:r>
            <a:rPr lang="en-US" sz="1400"/>
            <a:t>4. notice how this interferes with your sum and average data (Put filtered</a:t>
          </a:r>
          <a:r>
            <a:rPr lang="en-US" sz="1400" baseline="0"/>
            <a:t> data on a separate worksheet</a:t>
          </a:r>
          <a:endParaRPr lang="en-US" sz="1400"/>
        </a:p>
        <a:p>
          <a:r>
            <a:rPr lang="en-US" sz="1400"/>
            <a:t>5. select filter to turn off filter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290510</xdr:colOff>
      <xdr:row>7</xdr:row>
      <xdr:rowOff>4761</xdr:rowOff>
    </xdr:from>
    <xdr:to>
      <xdr:col>18</xdr:col>
      <xdr:colOff>514348</xdr:colOff>
      <xdr:row>27</xdr:row>
      <xdr:rowOff>157162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CFF09B6-AD2F-4852-8281-76D7D76A4F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A9ED1B-785B-4823-BB28-F254BFC779AE}" name="Table1" displayName="Table1" ref="I17:K26" totalsRowShown="0" headerRowDxfId="2">
  <autoFilter ref="I17:K26" xr:uid="{DC09D722-A751-42C7-8E56-B3131A25F09E}"/>
  <sortState ref="I18:K27">
    <sortCondition ref="I17:I27"/>
  </sortState>
  <tableColumns count="3">
    <tableColumn id="1" xr3:uid="{13EC838F-6FD7-4B98-B6AE-C5E55ADAC782}" name="general"/>
    <tableColumn id="2" xr3:uid="{D55EF69E-7E6B-449F-8BB8-A7742BD2B83C}" name="number"/>
    <tableColumn id="3" xr3:uid="{0D1FEC37-5EF4-4169-AB1D-81297A7E2855}" name="currency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jwilson.coe.uga.edu/EMAT6680/Dunbar/Assignment12/fibonacci_KD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356ED-5691-9340-AE42-336ABDB27BA2}">
  <dimension ref="A1:I19"/>
  <sheetViews>
    <sheetView tabSelected="1" defaultGridColor="0" colorId="40" workbookViewId="0">
      <selection activeCell="O12" sqref="O12"/>
    </sheetView>
  </sheetViews>
  <sheetFormatPr baseColWidth="10" defaultColWidth="8.83203125" defaultRowHeight="16"/>
  <cols>
    <col min="1" max="1" width="25.83203125" customWidth="1"/>
    <col min="2" max="2" width="1.83203125" customWidth="1"/>
  </cols>
  <sheetData>
    <row r="1" spans="1:9" ht="28.25" customHeight="1">
      <c r="A1" s="212" t="s">
        <v>578</v>
      </c>
      <c r="B1" s="212"/>
      <c r="C1" s="212"/>
    </row>
    <row r="2" spans="1:9" ht="35.75" customHeight="1"/>
    <row r="3" spans="1:9" ht="30" customHeight="1">
      <c r="A3" s="33" t="s">
        <v>405</v>
      </c>
      <c r="C3" t="s">
        <v>404</v>
      </c>
      <c r="G3" t="s">
        <v>403</v>
      </c>
    </row>
    <row r="4" spans="1:9" ht="60.75" customHeight="1">
      <c r="A4" s="33" t="s">
        <v>402</v>
      </c>
      <c r="C4" t="s">
        <v>401</v>
      </c>
    </row>
    <row r="5" spans="1:9" ht="26">
      <c r="A5" s="33" t="s">
        <v>400</v>
      </c>
      <c r="C5" t="s">
        <v>399</v>
      </c>
      <c r="H5" t="s">
        <v>398</v>
      </c>
    </row>
    <row r="6" spans="1:9" ht="45.5" customHeight="1">
      <c r="A6" s="33" t="s">
        <v>397</v>
      </c>
      <c r="C6" s="14" t="s">
        <v>396</v>
      </c>
      <c r="E6" s="14"/>
      <c r="G6" s="14"/>
      <c r="I6" s="14" t="s">
        <v>562</v>
      </c>
    </row>
    <row r="8" spans="1:9" ht="52">
      <c r="A8" s="33" t="s">
        <v>395</v>
      </c>
      <c r="C8" s="14" t="s">
        <v>394</v>
      </c>
      <c r="G8" s="14" t="s">
        <v>393</v>
      </c>
    </row>
    <row r="10" spans="1:9">
      <c r="C10" s="14" t="s">
        <v>392</v>
      </c>
    </row>
    <row r="12" spans="1:9" ht="26">
      <c r="A12" s="33" t="s">
        <v>2</v>
      </c>
      <c r="C12" t="s">
        <v>391</v>
      </c>
    </row>
    <row r="14" spans="1:9">
      <c r="C14" t="s">
        <v>390</v>
      </c>
    </row>
    <row r="19" spans="1:3" ht="26">
      <c r="A19" s="33" t="s">
        <v>389</v>
      </c>
      <c r="C19" t="s">
        <v>388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9"/>
  <sheetViews>
    <sheetView topLeftCell="D1" workbookViewId="0">
      <selection activeCell="K39" sqref="K39"/>
    </sheetView>
  </sheetViews>
  <sheetFormatPr baseColWidth="10" defaultColWidth="8.83203125" defaultRowHeight="13"/>
  <cols>
    <col min="1" max="1" width="4.33203125" style="2" customWidth="1"/>
    <col min="2" max="2" width="10.5" style="2" customWidth="1"/>
    <col min="3" max="4" width="18.33203125" style="2" customWidth="1"/>
    <col min="5" max="6" width="13.33203125" style="2" customWidth="1"/>
    <col min="7" max="7" width="7.6640625" style="2" customWidth="1"/>
    <col min="8" max="16384" width="8.83203125" style="2"/>
  </cols>
  <sheetData>
    <row r="1" spans="1:19" s="1" customFormat="1" ht="26">
      <c r="B1" s="13" t="s">
        <v>266</v>
      </c>
      <c r="D1" s="67" t="s">
        <v>201</v>
      </c>
    </row>
    <row r="2" spans="1:19">
      <c r="H2" s="164" t="s">
        <v>268</v>
      </c>
    </row>
    <row r="3" spans="1:19" ht="16">
      <c r="H3" s="165" t="s">
        <v>16</v>
      </c>
    </row>
    <row r="5" spans="1:19" ht="26">
      <c r="A5" s="1" t="s">
        <v>9</v>
      </c>
      <c r="B5" s="1" t="s">
        <v>10</v>
      </c>
      <c r="C5" s="1" t="s">
        <v>11</v>
      </c>
      <c r="D5" s="1" t="s">
        <v>12</v>
      </c>
      <c r="E5" s="1" t="s">
        <v>13</v>
      </c>
      <c r="F5" s="1" t="s">
        <v>14</v>
      </c>
      <c r="H5" s="160" t="s">
        <v>267</v>
      </c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</row>
    <row r="6" spans="1:19">
      <c r="A6" s="2">
        <v>0</v>
      </c>
      <c r="B6" s="2">
        <v>1</v>
      </c>
      <c r="C6" s="3" t="s">
        <v>15</v>
      </c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</row>
    <row r="7" spans="1:19" ht="16">
      <c r="A7" s="2">
        <v>1</v>
      </c>
      <c r="B7" s="2">
        <v>1</v>
      </c>
      <c r="C7" s="2">
        <f>B7/B6</f>
        <v>1</v>
      </c>
      <c r="H7" s="162" t="s">
        <v>17</v>
      </c>
      <c r="I7" s="162" t="s">
        <v>18</v>
      </c>
      <c r="J7" s="161"/>
      <c r="K7" s="161"/>
      <c r="L7" s="161"/>
      <c r="M7" s="161"/>
      <c r="N7" s="161"/>
      <c r="O7" s="161"/>
      <c r="P7" s="161"/>
      <c r="Q7" s="161"/>
      <c r="R7" s="161"/>
      <c r="S7" s="161"/>
    </row>
    <row r="8" spans="1:19" ht="14">
      <c r="A8" s="2">
        <v>2</v>
      </c>
      <c r="B8" s="2">
        <v>2</v>
      </c>
      <c r="C8" s="2">
        <f t="shared" ref="C8:C29" si="0">B8/B7</f>
        <v>2</v>
      </c>
      <c r="D8" s="2">
        <f>B8/B6</f>
        <v>2</v>
      </c>
      <c r="H8" s="163">
        <v>-10</v>
      </c>
      <c r="I8" s="163">
        <f t="shared" ref="I8:I28" si="1">H8^2</f>
        <v>100</v>
      </c>
      <c r="J8" s="161"/>
      <c r="K8" s="161"/>
      <c r="L8" s="161"/>
      <c r="M8" s="161"/>
      <c r="N8" s="161"/>
      <c r="O8" s="161"/>
      <c r="P8" s="161"/>
      <c r="Q8" s="161"/>
      <c r="R8" s="161"/>
      <c r="S8" s="161"/>
    </row>
    <row r="9" spans="1:19" ht="14">
      <c r="A9" s="2">
        <v>3</v>
      </c>
      <c r="B9" s="2">
        <f>SUM(B7,B8)</f>
        <v>3</v>
      </c>
      <c r="C9" s="2">
        <f t="shared" si="0"/>
        <v>1.5</v>
      </c>
      <c r="D9" s="2">
        <f t="shared" ref="D9:D29" si="2">B9/B7</f>
        <v>3</v>
      </c>
      <c r="E9" s="2">
        <f>B9/B6</f>
        <v>3</v>
      </c>
      <c r="H9" s="163">
        <v>-9</v>
      </c>
      <c r="I9" s="163">
        <f t="shared" si="1"/>
        <v>81</v>
      </c>
      <c r="J9" s="161"/>
      <c r="K9" s="161"/>
      <c r="L9" s="161"/>
      <c r="M9" s="161"/>
      <c r="N9" s="161"/>
      <c r="O9" s="161"/>
      <c r="P9" s="161"/>
      <c r="Q9" s="161"/>
      <c r="R9" s="161"/>
      <c r="S9" s="161"/>
    </row>
    <row r="10" spans="1:19" ht="14">
      <c r="A10" s="2">
        <v>4</v>
      </c>
      <c r="B10" s="2">
        <f t="shared" ref="B10:B29" si="3">SUM(B8,B9)</f>
        <v>5</v>
      </c>
      <c r="C10" s="2">
        <f t="shared" si="0"/>
        <v>1.6666666666666667</v>
      </c>
      <c r="D10" s="2">
        <f t="shared" si="2"/>
        <v>2.5</v>
      </c>
      <c r="E10" s="2">
        <f t="shared" ref="E10:E29" si="4">B10/B7</f>
        <v>5</v>
      </c>
      <c r="F10" s="2">
        <f>B10/B6</f>
        <v>5</v>
      </c>
      <c r="H10" s="163">
        <v>-8</v>
      </c>
      <c r="I10" s="163">
        <f t="shared" si="1"/>
        <v>64</v>
      </c>
      <c r="J10" s="161"/>
      <c r="K10" s="161"/>
      <c r="L10" s="161"/>
      <c r="M10" s="161"/>
      <c r="N10" s="161"/>
      <c r="O10" s="161"/>
      <c r="P10" s="161"/>
      <c r="Q10" s="161"/>
      <c r="R10" s="161"/>
      <c r="S10" s="161"/>
    </row>
    <row r="11" spans="1:19" ht="14">
      <c r="A11" s="2">
        <v>5</v>
      </c>
      <c r="B11" s="2">
        <f t="shared" si="3"/>
        <v>8</v>
      </c>
      <c r="C11" s="2">
        <f t="shared" si="0"/>
        <v>1.6</v>
      </c>
      <c r="D11" s="2">
        <f t="shared" si="2"/>
        <v>2.6666666666666665</v>
      </c>
      <c r="E11" s="2">
        <f t="shared" si="4"/>
        <v>4</v>
      </c>
      <c r="F11" s="2">
        <f t="shared" ref="F11:F29" si="5">B11/B7</f>
        <v>8</v>
      </c>
      <c r="H11" s="163">
        <v>-7</v>
      </c>
      <c r="I11" s="163">
        <f t="shared" si="1"/>
        <v>49</v>
      </c>
      <c r="J11" s="161"/>
      <c r="K11" s="161"/>
      <c r="L11" s="161"/>
      <c r="M11" s="161"/>
      <c r="N11" s="161"/>
      <c r="O11" s="161"/>
      <c r="P11" s="161"/>
      <c r="Q11" s="161"/>
      <c r="R11" s="161"/>
      <c r="S11" s="161"/>
    </row>
    <row r="12" spans="1:19" ht="14">
      <c r="A12" s="2">
        <v>6</v>
      </c>
      <c r="B12" s="2">
        <f t="shared" si="3"/>
        <v>13</v>
      </c>
      <c r="C12" s="2">
        <f t="shared" si="0"/>
        <v>1.625</v>
      </c>
      <c r="D12" s="2">
        <f t="shared" si="2"/>
        <v>2.6</v>
      </c>
      <c r="E12" s="2">
        <f t="shared" si="4"/>
        <v>4.333333333333333</v>
      </c>
      <c r="F12" s="2">
        <f t="shared" si="5"/>
        <v>6.5</v>
      </c>
      <c r="H12" s="163">
        <v>-6</v>
      </c>
      <c r="I12" s="163">
        <f t="shared" si="1"/>
        <v>36</v>
      </c>
      <c r="J12" s="161"/>
      <c r="K12" s="161"/>
      <c r="L12" s="161"/>
      <c r="M12" s="161"/>
      <c r="N12" s="161"/>
      <c r="O12" s="161"/>
      <c r="P12" s="161"/>
      <c r="Q12" s="161"/>
      <c r="R12" s="161"/>
      <c r="S12" s="161"/>
    </row>
    <row r="13" spans="1:19" ht="14">
      <c r="A13" s="2">
        <v>7</v>
      </c>
      <c r="B13" s="2">
        <f t="shared" si="3"/>
        <v>21</v>
      </c>
      <c r="C13" s="2">
        <f t="shared" si="0"/>
        <v>1.6153846153846154</v>
      </c>
      <c r="D13" s="2">
        <f t="shared" si="2"/>
        <v>2.625</v>
      </c>
      <c r="E13" s="2">
        <f t="shared" si="4"/>
        <v>4.2</v>
      </c>
      <c r="F13" s="2">
        <f t="shared" si="5"/>
        <v>7</v>
      </c>
      <c r="H13" s="163">
        <v>-5</v>
      </c>
      <c r="I13" s="163">
        <f t="shared" si="1"/>
        <v>25</v>
      </c>
      <c r="J13" s="161"/>
      <c r="K13" s="161"/>
      <c r="L13" s="161"/>
      <c r="M13" s="161"/>
      <c r="N13" s="161"/>
      <c r="O13" s="161"/>
      <c r="P13" s="161"/>
      <c r="Q13" s="161"/>
      <c r="R13" s="161"/>
      <c r="S13" s="161"/>
    </row>
    <row r="14" spans="1:19" ht="14">
      <c r="A14" s="2">
        <v>8</v>
      </c>
      <c r="B14" s="2">
        <f t="shared" si="3"/>
        <v>34</v>
      </c>
      <c r="C14" s="2">
        <f t="shared" si="0"/>
        <v>1.6190476190476191</v>
      </c>
      <c r="D14" s="2">
        <f t="shared" si="2"/>
        <v>2.6153846153846154</v>
      </c>
      <c r="E14" s="2">
        <f t="shared" si="4"/>
        <v>4.25</v>
      </c>
      <c r="F14" s="2">
        <f t="shared" si="5"/>
        <v>6.8</v>
      </c>
      <c r="H14" s="163">
        <v>-4</v>
      </c>
      <c r="I14" s="163">
        <f t="shared" si="1"/>
        <v>16</v>
      </c>
      <c r="J14" s="161"/>
      <c r="K14" s="161"/>
      <c r="L14" s="161"/>
      <c r="M14" s="161"/>
      <c r="N14" s="161"/>
      <c r="O14" s="161"/>
      <c r="P14" s="161"/>
      <c r="Q14" s="161"/>
      <c r="R14" s="161"/>
      <c r="S14" s="161"/>
    </row>
    <row r="15" spans="1:19" ht="14">
      <c r="A15" s="2">
        <v>9</v>
      </c>
      <c r="B15" s="2">
        <f t="shared" si="3"/>
        <v>55</v>
      </c>
      <c r="C15" s="2">
        <f t="shared" si="0"/>
        <v>1.6176470588235294</v>
      </c>
      <c r="D15" s="2">
        <f t="shared" si="2"/>
        <v>2.6190476190476191</v>
      </c>
      <c r="E15" s="2">
        <f t="shared" si="4"/>
        <v>4.2307692307692308</v>
      </c>
      <c r="F15" s="2">
        <f t="shared" si="5"/>
        <v>6.875</v>
      </c>
      <c r="H15" s="163">
        <v>-3</v>
      </c>
      <c r="I15" s="163">
        <f t="shared" si="1"/>
        <v>9</v>
      </c>
      <c r="J15" s="161"/>
      <c r="K15" s="161"/>
      <c r="L15" s="161"/>
      <c r="M15" s="161"/>
      <c r="N15" s="161"/>
      <c r="O15" s="161"/>
      <c r="P15" s="161"/>
      <c r="Q15" s="161"/>
      <c r="R15" s="161"/>
      <c r="S15" s="161"/>
    </row>
    <row r="16" spans="1:19" ht="14">
      <c r="A16" s="2">
        <v>10</v>
      </c>
      <c r="B16" s="2">
        <f t="shared" si="3"/>
        <v>89</v>
      </c>
      <c r="C16" s="2">
        <f t="shared" ref="C16:C21" si="6">B16/B15</f>
        <v>1.6181818181818182</v>
      </c>
      <c r="D16" s="2">
        <f t="shared" si="2"/>
        <v>2.6176470588235294</v>
      </c>
      <c r="E16" s="2">
        <f t="shared" si="4"/>
        <v>4.2380952380952381</v>
      </c>
      <c r="F16" s="2">
        <f t="shared" si="5"/>
        <v>6.8461538461538458</v>
      </c>
      <c r="H16" s="163">
        <v>-2</v>
      </c>
      <c r="I16" s="163">
        <f t="shared" si="1"/>
        <v>4</v>
      </c>
      <c r="J16" s="161"/>
      <c r="K16" s="161"/>
      <c r="L16" s="161"/>
      <c r="M16" s="161"/>
      <c r="N16" s="161"/>
      <c r="O16" s="161"/>
      <c r="P16" s="161"/>
      <c r="Q16" s="161"/>
      <c r="R16" s="161"/>
      <c r="S16" s="161"/>
    </row>
    <row r="17" spans="1:19" ht="14">
      <c r="A17" s="2">
        <v>11</v>
      </c>
      <c r="B17" s="2">
        <f t="shared" si="3"/>
        <v>144</v>
      </c>
      <c r="C17" s="2">
        <f t="shared" si="6"/>
        <v>1.6179775280898876</v>
      </c>
      <c r="D17" s="2">
        <f t="shared" si="2"/>
        <v>2.6181818181818182</v>
      </c>
      <c r="E17" s="2">
        <f t="shared" si="4"/>
        <v>4.2352941176470589</v>
      </c>
      <c r="F17" s="2">
        <f t="shared" si="5"/>
        <v>6.8571428571428568</v>
      </c>
      <c r="H17" s="163">
        <v>-1</v>
      </c>
      <c r="I17" s="163">
        <f t="shared" si="1"/>
        <v>1</v>
      </c>
      <c r="J17" s="161"/>
      <c r="K17" s="161"/>
      <c r="L17" s="161"/>
      <c r="M17" s="161"/>
      <c r="N17" s="161"/>
      <c r="O17" s="161"/>
      <c r="P17" s="161"/>
      <c r="Q17" s="161"/>
      <c r="R17" s="161"/>
      <c r="S17" s="161"/>
    </row>
    <row r="18" spans="1:19" ht="14">
      <c r="A18" s="2">
        <v>12</v>
      </c>
      <c r="B18" s="2">
        <f t="shared" si="3"/>
        <v>233</v>
      </c>
      <c r="C18" s="2">
        <f t="shared" si="6"/>
        <v>1.6180555555555556</v>
      </c>
      <c r="D18" s="2">
        <f t="shared" si="2"/>
        <v>2.6179775280898876</v>
      </c>
      <c r="E18" s="2">
        <f>B18/B15</f>
        <v>4.2363636363636363</v>
      </c>
      <c r="F18" s="2">
        <f t="shared" si="5"/>
        <v>6.8529411764705879</v>
      </c>
      <c r="H18" s="163">
        <v>0</v>
      </c>
      <c r="I18" s="163">
        <f t="shared" si="1"/>
        <v>0</v>
      </c>
      <c r="J18" s="161"/>
      <c r="K18" s="161"/>
      <c r="L18" s="161"/>
      <c r="M18" s="161"/>
      <c r="N18" s="161"/>
      <c r="O18" s="161"/>
      <c r="P18" s="161"/>
      <c r="Q18" s="161"/>
      <c r="R18" s="161"/>
      <c r="S18" s="161"/>
    </row>
    <row r="19" spans="1:19" ht="14">
      <c r="A19" s="2">
        <v>13</v>
      </c>
      <c r="B19" s="2">
        <f t="shared" si="3"/>
        <v>377</v>
      </c>
      <c r="C19" s="2">
        <f t="shared" si="6"/>
        <v>1.6180257510729614</v>
      </c>
      <c r="D19" s="2">
        <f t="shared" si="2"/>
        <v>2.6180555555555554</v>
      </c>
      <c r="E19" s="2">
        <f t="shared" si="4"/>
        <v>4.2359550561797752</v>
      </c>
      <c r="F19" s="2">
        <f t="shared" si="5"/>
        <v>6.8545454545454545</v>
      </c>
      <c r="H19" s="163">
        <v>1</v>
      </c>
      <c r="I19" s="163">
        <f t="shared" si="1"/>
        <v>1</v>
      </c>
      <c r="J19" s="161"/>
      <c r="K19" s="161"/>
      <c r="L19" s="161"/>
      <c r="M19" s="161"/>
      <c r="N19" s="161"/>
      <c r="O19" s="161"/>
      <c r="P19" s="161"/>
      <c r="Q19" s="161"/>
      <c r="R19" s="161"/>
      <c r="S19" s="161"/>
    </row>
    <row r="20" spans="1:19" ht="14">
      <c r="A20" s="2">
        <v>14</v>
      </c>
      <c r="B20" s="2">
        <f t="shared" si="3"/>
        <v>610</v>
      </c>
      <c r="C20" s="2">
        <f t="shared" si="6"/>
        <v>1.6180371352785146</v>
      </c>
      <c r="D20" s="2">
        <f t="shared" si="2"/>
        <v>2.6180257510729614</v>
      </c>
      <c r="E20" s="2">
        <f t="shared" si="4"/>
        <v>4.2361111111111107</v>
      </c>
      <c r="F20" s="2">
        <f t="shared" si="5"/>
        <v>6.8539325842696632</v>
      </c>
      <c r="H20" s="163">
        <v>2</v>
      </c>
      <c r="I20" s="163">
        <f t="shared" si="1"/>
        <v>4</v>
      </c>
      <c r="J20" s="161"/>
      <c r="K20" s="161"/>
      <c r="L20" s="161"/>
      <c r="M20" s="161"/>
      <c r="N20" s="161"/>
      <c r="O20" s="161"/>
      <c r="P20" s="161"/>
      <c r="Q20" s="161"/>
      <c r="R20" s="161"/>
      <c r="S20" s="161"/>
    </row>
    <row r="21" spans="1:19" ht="14">
      <c r="A21" s="2">
        <v>15</v>
      </c>
      <c r="B21" s="2">
        <f t="shared" si="3"/>
        <v>987</v>
      </c>
      <c r="C21" s="2">
        <f t="shared" si="6"/>
        <v>1.618032786885246</v>
      </c>
      <c r="D21" s="2">
        <f t="shared" si="2"/>
        <v>2.6180371352785148</v>
      </c>
      <c r="E21" s="2">
        <f t="shared" si="4"/>
        <v>4.2360515021459229</v>
      </c>
      <c r="F21" s="2">
        <f t="shared" si="5"/>
        <v>6.854166666666667</v>
      </c>
      <c r="H21" s="163">
        <v>3</v>
      </c>
      <c r="I21" s="163">
        <f t="shared" si="1"/>
        <v>9</v>
      </c>
      <c r="J21" s="161"/>
      <c r="K21" s="161"/>
      <c r="L21" s="161"/>
      <c r="M21" s="161"/>
      <c r="N21" s="161"/>
      <c r="O21" s="161"/>
      <c r="P21" s="161"/>
      <c r="Q21" s="161"/>
      <c r="R21" s="161"/>
      <c r="S21" s="161"/>
    </row>
    <row r="22" spans="1:19" ht="14">
      <c r="A22" s="2">
        <v>16</v>
      </c>
      <c r="B22" s="2">
        <f t="shared" si="3"/>
        <v>1597</v>
      </c>
      <c r="C22" s="2">
        <f t="shared" si="0"/>
        <v>1.6180344478216819</v>
      </c>
      <c r="D22" s="2">
        <f t="shared" si="2"/>
        <v>2.6180327868852458</v>
      </c>
      <c r="E22" s="2">
        <f t="shared" si="4"/>
        <v>4.2360742705570296</v>
      </c>
      <c r="F22" s="2">
        <f t="shared" si="5"/>
        <v>6.8540772532188843</v>
      </c>
      <c r="H22" s="163">
        <v>4</v>
      </c>
      <c r="I22" s="163">
        <f t="shared" si="1"/>
        <v>16</v>
      </c>
      <c r="J22" s="161"/>
      <c r="K22" s="161"/>
      <c r="L22" s="161"/>
      <c r="M22" s="161"/>
      <c r="N22" s="161"/>
      <c r="O22" s="161"/>
      <c r="P22" s="161"/>
      <c r="Q22" s="161"/>
      <c r="R22" s="161"/>
      <c r="S22" s="161"/>
    </row>
    <row r="23" spans="1:19" ht="14">
      <c r="A23" s="2">
        <v>17</v>
      </c>
      <c r="B23" s="2">
        <f t="shared" si="3"/>
        <v>2584</v>
      </c>
      <c r="C23" s="2">
        <f t="shared" si="0"/>
        <v>1.6180338134001253</v>
      </c>
      <c r="D23" s="2">
        <f t="shared" si="2"/>
        <v>2.6180344478216817</v>
      </c>
      <c r="E23" s="2">
        <f t="shared" si="4"/>
        <v>4.2360655737704915</v>
      </c>
      <c r="F23" s="2">
        <f t="shared" si="5"/>
        <v>6.8541114058355435</v>
      </c>
      <c r="H23" s="163">
        <v>5</v>
      </c>
      <c r="I23" s="163">
        <f t="shared" si="1"/>
        <v>25</v>
      </c>
      <c r="J23" s="161"/>
      <c r="K23" s="161"/>
      <c r="L23" s="161"/>
      <c r="M23" s="161"/>
      <c r="N23" s="161"/>
      <c r="O23" s="161"/>
      <c r="P23" s="161"/>
      <c r="Q23" s="161"/>
      <c r="R23" s="161"/>
      <c r="S23" s="161"/>
    </row>
    <row r="24" spans="1:19" ht="14">
      <c r="A24" s="2">
        <v>18</v>
      </c>
      <c r="B24" s="2">
        <f t="shared" si="3"/>
        <v>4181</v>
      </c>
      <c r="C24" s="2">
        <f t="shared" si="0"/>
        <v>1.6180340557275541</v>
      </c>
      <c r="D24" s="2">
        <f t="shared" si="2"/>
        <v>2.6180338134001251</v>
      </c>
      <c r="E24" s="2">
        <f t="shared" si="4"/>
        <v>4.2360688956433634</v>
      </c>
      <c r="F24" s="2">
        <f t="shared" si="5"/>
        <v>6.8540983606557377</v>
      </c>
      <c r="H24" s="163">
        <v>6</v>
      </c>
      <c r="I24" s="163">
        <f t="shared" si="1"/>
        <v>36</v>
      </c>
      <c r="J24" s="161"/>
      <c r="K24" s="161"/>
      <c r="L24" s="161"/>
      <c r="M24" s="161"/>
      <c r="N24" s="161"/>
      <c r="O24" s="161"/>
      <c r="P24" s="161"/>
      <c r="Q24" s="161"/>
      <c r="R24" s="161"/>
      <c r="S24" s="161"/>
    </row>
    <row r="25" spans="1:19" ht="14">
      <c r="A25" s="2">
        <v>19</v>
      </c>
      <c r="B25" s="2">
        <f t="shared" si="3"/>
        <v>6765</v>
      </c>
      <c r="C25" s="2">
        <f t="shared" si="0"/>
        <v>1.6180339631667064</v>
      </c>
      <c r="D25" s="2">
        <f t="shared" si="2"/>
        <v>2.6180340557275543</v>
      </c>
      <c r="E25" s="2">
        <f t="shared" si="4"/>
        <v>4.2360676268002502</v>
      </c>
      <c r="F25" s="2">
        <f t="shared" si="5"/>
        <v>6.854103343465046</v>
      </c>
      <c r="H25" s="163">
        <v>7</v>
      </c>
      <c r="I25" s="163">
        <f t="shared" si="1"/>
        <v>49</v>
      </c>
      <c r="J25" s="161"/>
      <c r="K25" s="161"/>
      <c r="L25" s="161"/>
      <c r="M25" s="161"/>
      <c r="N25" s="161"/>
      <c r="O25" s="161"/>
      <c r="P25" s="161"/>
      <c r="Q25" s="161"/>
      <c r="R25" s="161"/>
      <c r="S25" s="161"/>
    </row>
    <row r="26" spans="1:19" ht="14">
      <c r="A26" s="2">
        <v>20</v>
      </c>
      <c r="B26" s="2">
        <f t="shared" si="3"/>
        <v>10946</v>
      </c>
      <c r="C26" s="2">
        <f t="shared" si="0"/>
        <v>1.6180339985218033</v>
      </c>
      <c r="D26" s="2">
        <f t="shared" si="2"/>
        <v>2.6180339631667064</v>
      </c>
      <c r="E26" s="2">
        <f t="shared" si="4"/>
        <v>4.2360681114551086</v>
      </c>
      <c r="F26" s="2">
        <f t="shared" si="5"/>
        <v>6.8541014402003757</v>
      </c>
      <c r="H26" s="163">
        <v>8</v>
      </c>
      <c r="I26" s="163">
        <f t="shared" si="1"/>
        <v>64</v>
      </c>
      <c r="J26" s="161"/>
      <c r="K26" s="161"/>
      <c r="L26" s="161"/>
      <c r="M26" s="161"/>
      <c r="N26" s="161"/>
      <c r="O26" s="161"/>
      <c r="P26" s="161"/>
      <c r="Q26" s="161"/>
      <c r="R26" s="161"/>
      <c r="S26" s="161"/>
    </row>
    <row r="27" spans="1:19" ht="14">
      <c r="A27" s="2">
        <v>21</v>
      </c>
      <c r="B27" s="2">
        <f t="shared" si="3"/>
        <v>17711</v>
      </c>
      <c r="C27" s="2">
        <f>B27/B26</f>
        <v>1.618033985017358</v>
      </c>
      <c r="D27" s="2">
        <f t="shared" si="2"/>
        <v>2.6180339985218035</v>
      </c>
      <c r="E27" s="2">
        <f t="shared" si="4"/>
        <v>4.2360679263334129</v>
      </c>
      <c r="F27" s="2">
        <f t="shared" si="5"/>
        <v>6.8541021671826625</v>
      </c>
      <c r="H27" s="163">
        <v>9</v>
      </c>
      <c r="I27" s="163">
        <f t="shared" si="1"/>
        <v>81</v>
      </c>
      <c r="J27" s="161"/>
      <c r="K27" s="161"/>
      <c r="L27" s="161"/>
      <c r="M27" s="161"/>
      <c r="N27" s="161"/>
      <c r="O27" s="161"/>
      <c r="P27" s="161"/>
      <c r="Q27" s="161"/>
      <c r="R27" s="161"/>
      <c r="S27" s="161"/>
    </row>
    <row r="28" spans="1:19" ht="14">
      <c r="A28" s="2">
        <v>22</v>
      </c>
      <c r="B28" s="2">
        <f t="shared" si="3"/>
        <v>28657</v>
      </c>
      <c r="C28" s="2">
        <f t="shared" si="0"/>
        <v>1.6180339901755971</v>
      </c>
      <c r="D28" s="2">
        <f t="shared" si="2"/>
        <v>2.618033985017358</v>
      </c>
      <c r="E28" s="2">
        <f t="shared" si="4"/>
        <v>4.236067997043607</v>
      </c>
      <c r="F28" s="2">
        <f t="shared" si="5"/>
        <v>6.8541018895001198</v>
      </c>
      <c r="H28" s="163">
        <v>10</v>
      </c>
      <c r="I28" s="163">
        <f t="shared" si="1"/>
        <v>100</v>
      </c>
      <c r="J28" s="161"/>
      <c r="K28" s="161"/>
      <c r="L28" s="161"/>
      <c r="M28" s="161"/>
      <c r="N28" s="161"/>
      <c r="O28" s="161"/>
      <c r="P28" s="161"/>
      <c r="Q28" s="161"/>
      <c r="R28" s="161"/>
      <c r="S28" s="161"/>
    </row>
    <row r="29" spans="1:19">
      <c r="A29" s="2">
        <v>23</v>
      </c>
      <c r="B29" s="2">
        <f t="shared" si="3"/>
        <v>46368</v>
      </c>
      <c r="C29" s="2">
        <f t="shared" si="0"/>
        <v>1.618033988205325</v>
      </c>
      <c r="D29" s="2">
        <f t="shared" si="2"/>
        <v>2.6180339901755971</v>
      </c>
      <c r="E29" s="2">
        <f t="shared" si="4"/>
        <v>4.2360679700347159</v>
      </c>
      <c r="F29" s="2">
        <f t="shared" si="5"/>
        <v>6.8541019955654106</v>
      </c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</row>
  </sheetData>
  <hyperlinks>
    <hyperlink ref="H3" r:id="rId1" xr:uid="{779E6E12-F94D-48B7-B166-8EF88DCB64E2}"/>
  </hyperlinks>
  <pageMargins left="0.7" right="0.7" top="0.75" bottom="0.75" header="0.5" footer="0.5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33D6E-0CFD-45CC-93BF-F1A1120A816A}">
  <dimension ref="B4:M12"/>
  <sheetViews>
    <sheetView workbookViewId="0">
      <selection activeCell="H26" sqref="H26"/>
    </sheetView>
  </sheetViews>
  <sheetFormatPr baseColWidth="10" defaultColWidth="8.83203125" defaultRowHeight="16"/>
  <cols>
    <col min="2" max="2" width="11" customWidth="1"/>
    <col min="3" max="3" width="6.33203125" customWidth="1"/>
    <col min="4" max="4" width="6.83203125" customWidth="1"/>
    <col min="5" max="5" width="6.33203125" customWidth="1"/>
    <col min="6" max="6" width="6.6640625" customWidth="1"/>
  </cols>
  <sheetData>
    <row r="4" spans="2:13" ht="55">
      <c r="B4" s="170" t="s">
        <v>310</v>
      </c>
      <c r="C4" s="170" t="s">
        <v>305</v>
      </c>
      <c r="D4" s="170" t="s">
        <v>306</v>
      </c>
      <c r="E4" s="170" t="s">
        <v>304</v>
      </c>
      <c r="F4" s="170" t="s">
        <v>307</v>
      </c>
    </row>
    <row r="5" spans="2:13">
      <c r="B5" s="137" t="s">
        <v>308</v>
      </c>
      <c r="C5" s="129">
        <v>8650</v>
      </c>
      <c r="D5" s="129">
        <v>5654</v>
      </c>
      <c r="E5" s="129">
        <v>9535</v>
      </c>
      <c r="F5" s="129">
        <v>7893</v>
      </c>
      <c r="H5" s="211" t="s">
        <v>313</v>
      </c>
      <c r="I5" s="211"/>
      <c r="J5" s="211"/>
      <c r="K5" s="211"/>
      <c r="L5" s="211"/>
      <c r="M5" s="211"/>
    </row>
    <row r="6" spans="2:13">
      <c r="B6" s="137" t="s">
        <v>309</v>
      </c>
      <c r="C6" s="129">
        <v>2461</v>
      </c>
      <c r="D6" s="129">
        <v>4554</v>
      </c>
      <c r="E6" s="129">
        <v>5449</v>
      </c>
      <c r="F6" s="129">
        <v>5610</v>
      </c>
    </row>
    <row r="7" spans="2:13">
      <c r="B7" s="137" t="s">
        <v>311</v>
      </c>
      <c r="C7" s="129">
        <v>7036</v>
      </c>
      <c r="D7" s="129">
        <v>3546</v>
      </c>
      <c r="E7" s="129">
        <v>8765</v>
      </c>
      <c r="F7" s="129">
        <v>2682</v>
      </c>
    </row>
    <row r="8" spans="2:13">
      <c r="B8" s="137" t="s">
        <v>276</v>
      </c>
      <c r="C8" s="129">
        <v>2356</v>
      </c>
      <c r="D8" s="129">
        <v>4433</v>
      </c>
      <c r="E8" s="129">
        <v>7696</v>
      </c>
      <c r="F8" s="129">
        <v>4794</v>
      </c>
    </row>
    <row r="10" spans="2:13">
      <c r="B10" s="171" t="s">
        <v>312</v>
      </c>
      <c r="C10" s="35"/>
    </row>
    <row r="12" spans="2:13">
      <c r="B12" t="s">
        <v>317</v>
      </c>
    </row>
  </sheetData>
  <mergeCells count="1">
    <mergeCell ref="H5:M5"/>
  </mergeCells>
  <hyperlinks>
    <hyperlink ref="B10" location="'1. Overview'!J9" display="Back to Overview" xr:uid="{F750D55F-6EF9-437A-94CA-AE17174FBE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731BC-8CFF-4F98-A694-CB8D43FC0042}">
  <sheetPr>
    <tabColor rgb="FF00B050"/>
  </sheetPr>
  <dimension ref="B1:U30"/>
  <sheetViews>
    <sheetView showGridLines="0" zoomScaleNormal="100" workbookViewId="0">
      <selection activeCell="I24" sqref="I24"/>
    </sheetView>
  </sheetViews>
  <sheetFormatPr baseColWidth="10" defaultColWidth="8.83203125" defaultRowHeight="16"/>
  <cols>
    <col min="3" max="3" width="9" customWidth="1"/>
    <col min="4" max="4" width="17" customWidth="1"/>
    <col min="5" max="5" width="8.83203125" customWidth="1"/>
    <col min="6" max="6" width="5" customWidth="1"/>
    <col min="7" max="7" width="11.33203125" customWidth="1"/>
    <col min="9" max="9" width="16" customWidth="1"/>
    <col min="10" max="10" width="5.1640625" customWidth="1"/>
    <col min="11" max="11" width="6.6640625" customWidth="1"/>
    <col min="12" max="12" width="10.5" customWidth="1"/>
    <col min="13" max="13" width="8.33203125" customWidth="1"/>
    <col min="14" max="14" width="14.6640625" customWidth="1"/>
    <col min="15" max="15" width="13.1640625" customWidth="1"/>
    <col min="16" max="16" width="10" customWidth="1"/>
    <col min="17" max="17" width="9.5" customWidth="1"/>
    <col min="21" max="21" width="11" customWidth="1"/>
    <col min="28" max="28" width="5.5" customWidth="1"/>
    <col min="29" max="29" width="5" customWidth="1"/>
    <col min="30" max="30" width="6.33203125" customWidth="1"/>
    <col min="31" max="31" width="5.5" customWidth="1"/>
    <col min="32" max="32" width="5" customWidth="1"/>
  </cols>
  <sheetData>
    <row r="1" spans="2:21" ht="25.25" customHeight="1">
      <c r="B1" s="188" t="s">
        <v>380</v>
      </c>
      <c r="C1" s="189"/>
      <c r="D1" s="189"/>
      <c r="E1" s="189"/>
      <c r="F1" s="189"/>
    </row>
    <row r="3" spans="2:21" ht="15.75" customHeight="1">
      <c r="B3" s="121"/>
      <c r="C3" s="117"/>
      <c r="D3" s="118" t="s">
        <v>204</v>
      </c>
      <c r="E3" s="119" t="s">
        <v>205</v>
      </c>
      <c r="F3" s="119"/>
      <c r="G3" s="119"/>
      <c r="H3" s="120"/>
      <c r="I3" s="120"/>
      <c r="J3" s="120"/>
      <c r="K3" s="133" t="s">
        <v>234</v>
      </c>
      <c r="L3" s="134"/>
      <c r="M3" s="134"/>
      <c r="N3" s="134"/>
      <c r="O3" s="134"/>
      <c r="P3" s="134"/>
      <c r="Q3" s="156" t="s">
        <v>318</v>
      </c>
      <c r="R3" s="134"/>
      <c r="S3" s="134"/>
      <c r="T3" s="134"/>
      <c r="U3" s="134"/>
    </row>
    <row r="4" spans="2:21" ht="32">
      <c r="B4" s="122" t="s">
        <v>228</v>
      </c>
      <c r="C4" s="78"/>
      <c r="D4" s="79" t="s">
        <v>225</v>
      </c>
      <c r="E4" s="81" t="s">
        <v>222</v>
      </c>
      <c r="F4" s="80" t="s">
        <v>223</v>
      </c>
      <c r="G4" s="81" t="s">
        <v>21</v>
      </c>
      <c r="H4" s="81" t="s">
        <v>224</v>
      </c>
      <c r="I4" s="81" t="s">
        <v>22</v>
      </c>
      <c r="J4" s="81" t="s">
        <v>23</v>
      </c>
      <c r="K4" s="142"/>
      <c r="L4" s="142"/>
      <c r="M4" s="142"/>
      <c r="N4" s="12"/>
      <c r="O4" s="12"/>
      <c r="P4" s="12"/>
      <c r="Q4" s="12"/>
      <c r="R4" s="12"/>
      <c r="S4" s="12"/>
      <c r="T4" s="12"/>
      <c r="U4" s="12"/>
    </row>
    <row r="5" spans="2:21" ht="17.75" customHeight="1">
      <c r="B5" s="122" t="s">
        <v>227</v>
      </c>
      <c r="C5" s="78"/>
      <c r="D5" s="78"/>
      <c r="E5" s="78"/>
      <c r="F5" s="78"/>
      <c r="G5" s="78"/>
      <c r="H5" s="78"/>
      <c r="I5" s="78"/>
      <c r="J5" s="79"/>
      <c r="K5" s="69" t="s">
        <v>257</v>
      </c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2:21">
      <c r="B6" s="123"/>
      <c r="C6" s="205" t="s">
        <v>383</v>
      </c>
      <c r="D6" s="206"/>
      <c r="E6" s="203" t="s">
        <v>211</v>
      </c>
      <c r="F6" s="204"/>
      <c r="G6" s="204"/>
      <c r="H6" s="204"/>
      <c r="I6" s="204"/>
      <c r="J6" s="204"/>
      <c r="K6" s="138" t="s">
        <v>235</v>
      </c>
      <c r="L6" s="139"/>
      <c r="M6" s="139"/>
      <c r="N6" s="139"/>
      <c r="O6" s="139"/>
      <c r="P6" s="139"/>
      <c r="Q6" s="139"/>
      <c r="R6" s="139"/>
      <c r="S6" s="139"/>
      <c r="T6" s="139"/>
      <c r="U6" s="139"/>
    </row>
    <row r="7" spans="2:21" ht="16.5" customHeight="1"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</row>
    <row r="8" spans="2:21" ht="20" customHeight="1">
      <c r="K8" s="157" t="s">
        <v>213</v>
      </c>
      <c r="L8" s="140" t="s">
        <v>212</v>
      </c>
      <c r="M8" s="141"/>
      <c r="N8" s="169" t="s">
        <v>216</v>
      </c>
      <c r="O8" s="141" t="s">
        <v>232</v>
      </c>
      <c r="P8" s="141"/>
      <c r="Q8" s="141"/>
      <c r="R8" s="141" t="s">
        <v>233</v>
      </c>
      <c r="S8" s="141"/>
      <c r="T8" s="141"/>
      <c r="U8" s="141"/>
    </row>
    <row r="9" spans="2:21" ht="16.25" customHeight="1">
      <c r="B9" t="s">
        <v>340</v>
      </c>
      <c r="N9" s="165" t="s">
        <v>303</v>
      </c>
    </row>
    <row r="10" spans="2:21">
      <c r="B10" s="124"/>
      <c r="C10" s="72"/>
      <c r="D10" s="74" t="s">
        <v>220</v>
      </c>
      <c r="E10" s="71" t="s">
        <v>221</v>
      </c>
      <c r="F10" s="132" t="s">
        <v>206</v>
      </c>
      <c r="G10" s="132" t="s">
        <v>207</v>
      </c>
      <c r="H10" s="131" t="s">
        <v>208</v>
      </c>
      <c r="I10" s="132" t="s">
        <v>209</v>
      </c>
      <c r="J10" s="132" t="s">
        <v>210</v>
      </c>
      <c r="K10" s="83" t="s">
        <v>215</v>
      </c>
    </row>
    <row r="11" spans="2:21">
      <c r="B11" s="125"/>
      <c r="C11" s="30"/>
      <c r="D11" s="75" t="s">
        <v>214</v>
      </c>
      <c r="E11" s="68">
        <v>1</v>
      </c>
      <c r="F11" s="129"/>
      <c r="G11" s="129"/>
      <c r="H11" s="129"/>
      <c r="I11" s="158" t="s">
        <v>236</v>
      </c>
      <c r="J11" s="129"/>
    </row>
    <row r="12" spans="2:21" ht="32">
      <c r="B12" s="125" t="s">
        <v>230</v>
      </c>
      <c r="C12" s="30"/>
      <c r="D12" s="30"/>
      <c r="E12" s="68">
        <v>2</v>
      </c>
      <c r="F12" s="129"/>
      <c r="G12" s="129"/>
      <c r="H12" s="129"/>
      <c r="I12" s="130" t="s">
        <v>238</v>
      </c>
      <c r="J12" s="129"/>
    </row>
    <row r="13" spans="2:21" ht="24">
      <c r="B13" s="125" t="s">
        <v>231</v>
      </c>
      <c r="C13" s="30"/>
      <c r="D13" s="30"/>
      <c r="E13" s="68">
        <v>3</v>
      </c>
      <c r="F13" s="129"/>
      <c r="G13" s="129"/>
      <c r="H13" s="129"/>
      <c r="I13" s="130" t="s">
        <v>239</v>
      </c>
      <c r="J13" s="129"/>
      <c r="L13" s="179" t="s">
        <v>385</v>
      </c>
    </row>
    <row r="14" spans="2:21" ht="24">
      <c r="B14" s="125"/>
      <c r="C14" s="30"/>
      <c r="D14" s="30"/>
      <c r="E14" s="68">
        <v>4</v>
      </c>
      <c r="F14" s="129"/>
      <c r="G14" s="129"/>
      <c r="H14" s="129"/>
      <c r="I14" s="129"/>
      <c r="J14" s="129"/>
      <c r="L14" s="179" t="s">
        <v>386</v>
      </c>
    </row>
    <row r="15" spans="2:21" ht="24">
      <c r="B15" s="125"/>
      <c r="C15" s="30"/>
      <c r="D15" s="30"/>
      <c r="E15" s="159">
        <v>5</v>
      </c>
      <c r="F15" s="129" t="s">
        <v>237</v>
      </c>
      <c r="G15" s="129"/>
      <c r="H15" s="129"/>
      <c r="I15" s="129"/>
      <c r="J15" s="129"/>
      <c r="L15" s="179" t="s">
        <v>241</v>
      </c>
    </row>
    <row r="16" spans="2:21" ht="24">
      <c r="B16" s="126"/>
      <c r="C16" s="76"/>
      <c r="D16" s="76"/>
      <c r="E16" s="68">
        <v>6</v>
      </c>
      <c r="F16" s="129"/>
      <c r="G16" s="129"/>
      <c r="H16" s="129"/>
      <c r="I16" s="129"/>
      <c r="J16" s="129"/>
      <c r="L16" s="179" t="s">
        <v>240</v>
      </c>
    </row>
    <row r="17" spans="2:15" ht="24">
      <c r="L17" s="179" t="s">
        <v>264</v>
      </c>
    </row>
    <row r="18" spans="2:15">
      <c r="B18" s="124" t="s">
        <v>229</v>
      </c>
      <c r="C18" s="127"/>
      <c r="D18" s="73" t="s">
        <v>219</v>
      </c>
      <c r="E18" s="143" t="s">
        <v>217</v>
      </c>
      <c r="F18" s="77"/>
      <c r="G18" s="77"/>
      <c r="H18" s="77"/>
      <c r="I18" s="77"/>
      <c r="J18" s="77"/>
      <c r="O18" s="35"/>
    </row>
    <row r="19" spans="2:15" ht="24">
      <c r="B19" s="126" t="s">
        <v>227</v>
      </c>
      <c r="C19" s="128"/>
      <c r="D19" s="144" t="s">
        <v>226</v>
      </c>
      <c r="E19" s="145" t="s">
        <v>218</v>
      </c>
      <c r="F19" s="146"/>
      <c r="G19" s="146"/>
      <c r="H19" s="146"/>
      <c r="I19" s="146"/>
      <c r="J19" s="146"/>
      <c r="L19" s="179" t="s">
        <v>561</v>
      </c>
    </row>
    <row r="20" spans="2:15" ht="24">
      <c r="L20" s="190"/>
    </row>
    <row r="21" spans="2:15" ht="31">
      <c r="B21" s="187" t="s">
        <v>387</v>
      </c>
      <c r="L21" s="190"/>
    </row>
    <row r="22" spans="2:15" ht="24">
      <c r="B22" s="179" t="s">
        <v>319</v>
      </c>
    </row>
    <row r="23" spans="2:15" ht="24">
      <c r="B23" s="179" t="s">
        <v>320</v>
      </c>
    </row>
    <row r="24" spans="2:15" ht="24">
      <c r="B24" s="179" t="s">
        <v>321</v>
      </c>
    </row>
    <row r="25" spans="2:15" ht="24">
      <c r="B25" s="179" t="s">
        <v>322</v>
      </c>
      <c r="K25" s="82"/>
    </row>
    <row r="26" spans="2:15" ht="24">
      <c r="B26" s="179" t="s">
        <v>323</v>
      </c>
      <c r="K26" s="82"/>
    </row>
    <row r="30" spans="2:15" ht="24">
      <c r="B30" s="188" t="s">
        <v>384</v>
      </c>
      <c r="C30" s="189"/>
      <c r="D30" s="189"/>
      <c r="E30" s="189"/>
    </row>
  </sheetData>
  <mergeCells count="2">
    <mergeCell ref="E6:J6"/>
    <mergeCell ref="C6:D6"/>
  </mergeCells>
  <hyperlinks>
    <hyperlink ref="N9" location="'Angled text'!H5" display="Angled text example" xr:uid="{101CA5F6-07F9-4FDF-92D5-FBF926EA7E97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34"/>
  <sheetViews>
    <sheetView workbookViewId="0">
      <selection activeCell="B39" sqref="B39"/>
    </sheetView>
  </sheetViews>
  <sheetFormatPr baseColWidth="10" defaultColWidth="11" defaultRowHeight="16"/>
  <cols>
    <col min="1" max="1" width="37.5" customWidth="1"/>
    <col min="2" max="8" width="26.33203125" customWidth="1"/>
  </cols>
  <sheetData>
    <row r="1" spans="1:8" ht="26">
      <c r="B1" s="13" t="s">
        <v>341</v>
      </c>
    </row>
    <row r="2" spans="1:8" ht="13.25" customHeight="1">
      <c r="B2" s="13"/>
    </row>
    <row r="3" spans="1:8" ht="17" thickBot="1">
      <c r="C3" s="207" t="s">
        <v>342</v>
      </c>
      <c r="D3" s="207"/>
      <c r="E3" s="208" t="s">
        <v>314</v>
      </c>
      <c r="F3" s="208"/>
    </row>
    <row r="4" spans="1:8" ht="21">
      <c r="A4" s="27" t="s">
        <v>381</v>
      </c>
      <c r="B4" s="4" t="s">
        <v>19</v>
      </c>
      <c r="C4" s="5"/>
      <c r="D4" s="5"/>
      <c r="E4" s="5"/>
      <c r="F4" s="5"/>
      <c r="G4" s="5"/>
      <c r="H4" s="6"/>
    </row>
    <row r="5" spans="1:8">
      <c r="A5" t="s">
        <v>382</v>
      </c>
      <c r="B5" s="7" t="s">
        <v>20</v>
      </c>
      <c r="C5" s="7" t="s">
        <v>21</v>
      </c>
      <c r="D5" s="7" t="s">
        <v>22</v>
      </c>
      <c r="E5" s="7" t="s">
        <v>23</v>
      </c>
      <c r="F5" s="7" t="s">
        <v>0</v>
      </c>
      <c r="G5" s="7" t="s">
        <v>24</v>
      </c>
      <c r="H5" s="7" t="s">
        <v>25</v>
      </c>
    </row>
    <row r="6" spans="1:8" ht="15.5" customHeight="1">
      <c r="B6" s="8" t="s">
        <v>7</v>
      </c>
      <c r="C6" s="12" t="s">
        <v>26</v>
      </c>
      <c r="D6" s="11" t="s">
        <v>27</v>
      </c>
      <c r="E6" s="8" t="s">
        <v>28</v>
      </c>
      <c r="F6" s="11" t="s">
        <v>29</v>
      </c>
      <c r="G6" s="12" t="s">
        <v>30</v>
      </c>
      <c r="H6" s="11" t="s">
        <v>31</v>
      </c>
    </row>
    <row r="7" spans="1:8">
      <c r="B7" s="8" t="s">
        <v>6</v>
      </c>
      <c r="C7" s="12" t="s">
        <v>32</v>
      </c>
      <c r="D7" s="11" t="s">
        <v>33</v>
      </c>
      <c r="E7" s="12" t="s">
        <v>34</v>
      </c>
      <c r="F7" s="9" t="s">
        <v>35</v>
      </c>
      <c r="G7" s="12" t="s">
        <v>36</v>
      </c>
      <c r="H7" s="11" t="s">
        <v>37</v>
      </c>
    </row>
    <row r="8" spans="1:8">
      <c r="B8" s="8" t="s">
        <v>5</v>
      </c>
      <c r="C8" s="12" t="s">
        <v>3</v>
      </c>
      <c r="D8" s="11" t="s">
        <v>38</v>
      </c>
      <c r="E8" s="12" t="s">
        <v>39</v>
      </c>
      <c r="F8" s="9" t="s">
        <v>1</v>
      </c>
      <c r="G8" s="12" t="s">
        <v>40</v>
      </c>
      <c r="H8" s="11" t="s">
        <v>41</v>
      </c>
    </row>
    <row r="9" spans="1:8">
      <c r="B9" s="8" t="s">
        <v>42</v>
      </c>
      <c r="C9" s="12" t="s">
        <v>43</v>
      </c>
      <c r="D9" s="11" t="s">
        <v>44</v>
      </c>
      <c r="E9" s="12" t="s">
        <v>45</v>
      </c>
      <c r="F9" s="11" t="s">
        <v>46</v>
      </c>
      <c r="G9" s="9" t="s">
        <v>315</v>
      </c>
      <c r="H9" s="11" t="s">
        <v>2</v>
      </c>
    </row>
    <row r="10" spans="1:8">
      <c r="B10" s="8" t="s">
        <v>47</v>
      </c>
      <c r="C10" s="12" t="s">
        <v>48</v>
      </c>
      <c r="D10" s="11" t="s">
        <v>49</v>
      </c>
      <c r="E10" s="12" t="s">
        <v>50</v>
      </c>
      <c r="F10" s="11" t="s">
        <v>51</v>
      </c>
      <c r="G10" s="12" t="s">
        <v>52</v>
      </c>
      <c r="H10" s="11" t="s">
        <v>53</v>
      </c>
    </row>
    <row r="11" spans="1:8">
      <c r="B11" s="8" t="s">
        <v>54</v>
      </c>
      <c r="C11" s="12" t="s">
        <v>55</v>
      </c>
      <c r="D11" s="11" t="s">
        <v>54</v>
      </c>
      <c r="E11" s="12" t="s">
        <v>56</v>
      </c>
      <c r="F11" s="8" t="s">
        <v>57</v>
      </c>
      <c r="G11" s="12" t="s">
        <v>58</v>
      </c>
      <c r="H11" s="11" t="s">
        <v>59</v>
      </c>
    </row>
    <row r="12" spans="1:8">
      <c r="B12" s="8" t="s">
        <v>60</v>
      </c>
      <c r="C12" s="12" t="s">
        <v>61</v>
      </c>
      <c r="D12" s="11" t="s">
        <v>62</v>
      </c>
      <c r="E12" s="12" t="s">
        <v>63</v>
      </c>
      <c r="F12" s="11" t="s">
        <v>64</v>
      </c>
      <c r="G12" s="12" t="s">
        <v>65</v>
      </c>
      <c r="H12" s="11" t="s">
        <v>4</v>
      </c>
    </row>
    <row r="13" spans="1:8">
      <c r="B13" s="8" t="s">
        <v>66</v>
      </c>
      <c r="C13" s="12" t="s">
        <v>67</v>
      </c>
      <c r="D13" s="11" t="s">
        <v>68</v>
      </c>
      <c r="E13" s="8" t="s">
        <v>69</v>
      </c>
      <c r="F13" s="11" t="s">
        <v>70</v>
      </c>
      <c r="G13" s="12" t="s">
        <v>71</v>
      </c>
      <c r="H13" s="8" t="s">
        <v>8</v>
      </c>
    </row>
    <row r="14" spans="1:8">
      <c r="B14" s="8" t="s">
        <v>72</v>
      </c>
      <c r="C14" s="8" t="s">
        <v>73</v>
      </c>
      <c r="D14" s="11" t="s">
        <v>74</v>
      </c>
      <c r="E14" s="12" t="s">
        <v>75</v>
      </c>
      <c r="F14" s="11" t="s">
        <v>76</v>
      </c>
      <c r="G14" s="12"/>
      <c r="H14" s="11" t="s">
        <v>77</v>
      </c>
    </row>
    <row r="15" spans="1:8">
      <c r="B15" s="8" t="s">
        <v>78</v>
      </c>
      <c r="C15" s="12" t="s">
        <v>79</v>
      </c>
      <c r="D15" s="11" t="s">
        <v>80</v>
      </c>
      <c r="E15" s="12" t="s">
        <v>81</v>
      </c>
      <c r="F15" s="11" t="s">
        <v>82</v>
      </c>
      <c r="G15" s="12"/>
      <c r="H15" s="11" t="s">
        <v>83</v>
      </c>
    </row>
    <row r="16" spans="1:8">
      <c r="B16" s="10" t="s">
        <v>84</v>
      </c>
      <c r="C16" s="12" t="s">
        <v>85</v>
      </c>
      <c r="D16" s="8" t="s">
        <v>86</v>
      </c>
      <c r="E16" s="12" t="s">
        <v>87</v>
      </c>
      <c r="F16" s="8" t="s">
        <v>88</v>
      </c>
      <c r="G16" s="12"/>
      <c r="H16" s="11"/>
    </row>
    <row r="17" spans="2:8" ht="20.25" customHeight="1">
      <c r="B17" s="172" t="s">
        <v>49</v>
      </c>
      <c r="C17" s="12" t="s">
        <v>89</v>
      </c>
      <c r="D17" s="11" t="s">
        <v>90</v>
      </c>
      <c r="E17" s="12" t="s">
        <v>91</v>
      </c>
      <c r="F17" s="11" t="s">
        <v>92</v>
      </c>
      <c r="G17" s="12"/>
      <c r="H17" s="11"/>
    </row>
    <row r="18" spans="2:8">
      <c r="B18" s="11" t="s">
        <v>93</v>
      </c>
      <c r="C18" s="9" t="s">
        <v>315</v>
      </c>
      <c r="D18" s="11" t="s">
        <v>94</v>
      </c>
      <c r="E18" s="12" t="s">
        <v>95</v>
      </c>
      <c r="F18" s="11" t="s">
        <v>96</v>
      </c>
      <c r="G18" s="12"/>
      <c r="H18" s="11"/>
    </row>
    <row r="19" spans="2:8">
      <c r="B19" s="8" t="s">
        <v>97</v>
      </c>
      <c r="C19" s="12" t="s">
        <v>98</v>
      </c>
      <c r="D19" s="11" t="s">
        <v>2</v>
      </c>
      <c r="E19" s="12" t="s">
        <v>99</v>
      </c>
      <c r="F19" s="11"/>
      <c r="G19" s="12"/>
      <c r="H19" s="11"/>
    </row>
    <row r="20" spans="2:8">
      <c r="B20" s="8" t="s">
        <v>100</v>
      </c>
      <c r="C20" s="12" t="s">
        <v>101</v>
      </c>
      <c r="D20" s="11" t="s">
        <v>59</v>
      </c>
      <c r="E20" s="12" t="s">
        <v>102</v>
      </c>
      <c r="F20" s="11"/>
      <c r="G20" s="12"/>
      <c r="H20" s="11"/>
    </row>
    <row r="21" spans="2:8">
      <c r="B21" s="8" t="s">
        <v>103</v>
      </c>
      <c r="C21" s="12" t="s">
        <v>104</v>
      </c>
      <c r="D21" s="11"/>
      <c r="E21" s="12" t="s">
        <v>105</v>
      </c>
      <c r="F21" s="11"/>
      <c r="G21" s="12"/>
      <c r="H21" s="11"/>
    </row>
    <row r="22" spans="2:8">
      <c r="B22" s="11" t="s">
        <v>106</v>
      </c>
      <c r="C22" s="12" t="s">
        <v>107</v>
      </c>
      <c r="D22" s="11"/>
      <c r="E22" s="12" t="s">
        <v>108</v>
      </c>
      <c r="F22" s="11"/>
      <c r="G22" s="12"/>
      <c r="H22" s="11"/>
    </row>
    <row r="23" spans="2:8">
      <c r="B23" s="8" t="s">
        <v>109</v>
      </c>
      <c r="C23" s="12" t="s">
        <v>110</v>
      </c>
      <c r="D23" s="11"/>
      <c r="E23" s="12" t="s">
        <v>111</v>
      </c>
      <c r="F23" s="11"/>
      <c r="G23" s="12"/>
      <c r="H23" s="11"/>
    </row>
    <row r="24" spans="2:8">
      <c r="B24" s="11" t="s">
        <v>112</v>
      </c>
      <c r="C24" s="12" t="s">
        <v>113</v>
      </c>
      <c r="D24" s="11"/>
      <c r="E24" s="12" t="s">
        <v>114</v>
      </c>
      <c r="F24" s="11"/>
      <c r="G24" s="12"/>
      <c r="H24" s="11"/>
    </row>
    <row r="25" spans="2:8">
      <c r="B25" s="11" t="s">
        <v>115</v>
      </c>
      <c r="C25" s="12"/>
      <c r="D25" s="11"/>
      <c r="E25" s="12" t="s">
        <v>116</v>
      </c>
      <c r="F25" s="11"/>
      <c r="G25" s="12"/>
      <c r="H25" s="11"/>
    </row>
    <row r="26" spans="2:8">
      <c r="B26" s="11" t="s">
        <v>117</v>
      </c>
      <c r="C26" s="12"/>
      <c r="D26" s="11"/>
      <c r="E26" s="12"/>
      <c r="F26" s="11"/>
      <c r="G26" s="12"/>
      <c r="H26" s="11"/>
    </row>
    <row r="27" spans="2:8">
      <c r="B27" s="11" t="s">
        <v>118</v>
      </c>
      <c r="C27" s="12"/>
      <c r="D27" s="11"/>
      <c r="E27" s="12"/>
      <c r="F27" s="11"/>
      <c r="G27" s="12"/>
      <c r="H27" s="11"/>
    </row>
    <row r="28" spans="2:8">
      <c r="B28" s="8" t="s">
        <v>129</v>
      </c>
      <c r="C28" s="12"/>
      <c r="D28" s="11"/>
      <c r="E28" s="12"/>
      <c r="F28" s="11"/>
      <c r="G28" s="12"/>
      <c r="H28" s="11"/>
    </row>
    <row r="29" spans="2:8">
      <c r="B29" s="11" t="s">
        <v>119</v>
      </c>
      <c r="C29" s="12"/>
      <c r="D29" s="11"/>
      <c r="E29" s="12"/>
      <c r="F29" s="11"/>
      <c r="G29" s="12"/>
      <c r="H29" s="11"/>
    </row>
    <row r="30" spans="2:8">
      <c r="B30" s="11" t="s">
        <v>120</v>
      </c>
      <c r="C30" s="12"/>
      <c r="D30" s="11"/>
      <c r="E30" s="12"/>
      <c r="F30" s="11"/>
      <c r="G30" s="12"/>
      <c r="H30" s="11"/>
    </row>
    <row r="31" spans="2:8">
      <c r="B31" s="11" t="s">
        <v>121</v>
      </c>
      <c r="C31" s="12"/>
      <c r="D31" s="11"/>
      <c r="E31" s="12"/>
      <c r="F31" s="11"/>
      <c r="G31" s="12"/>
      <c r="H31" s="11"/>
    </row>
    <row r="32" spans="2:8">
      <c r="B32" s="9" t="s">
        <v>316</v>
      </c>
      <c r="C32" s="12"/>
      <c r="D32" s="11"/>
      <c r="E32" s="12"/>
      <c r="F32" s="11"/>
      <c r="G32" s="12"/>
      <c r="H32" s="11"/>
    </row>
    <row r="33" spans="2:8">
      <c r="B33" s="9" t="s">
        <v>1</v>
      </c>
      <c r="C33" s="12"/>
      <c r="D33" s="11"/>
      <c r="E33" s="12"/>
      <c r="F33" s="11"/>
      <c r="G33" s="12"/>
      <c r="H33" s="11"/>
    </row>
    <row r="34" spans="2:8">
      <c r="B34" s="11"/>
      <c r="C34" s="12"/>
      <c r="D34" s="11"/>
      <c r="E34" s="12"/>
      <c r="F34" s="11"/>
      <c r="G34" s="12"/>
      <c r="H34" s="11"/>
    </row>
  </sheetData>
  <mergeCells count="2">
    <mergeCell ref="C3:D3"/>
    <mergeCell ref="E3:F3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8164C-D0CE-49E6-8A0A-86E9F88725DF}">
  <sheetPr>
    <tabColor theme="3" tint="0.79998168889431442"/>
  </sheetPr>
  <dimension ref="A1:O17"/>
  <sheetViews>
    <sheetView workbookViewId="0">
      <selection activeCell="F20" sqref="F20"/>
    </sheetView>
  </sheetViews>
  <sheetFormatPr baseColWidth="10" defaultColWidth="11" defaultRowHeight="16"/>
  <cols>
    <col min="1" max="1" width="23.5" customWidth="1"/>
    <col min="2" max="2" width="2.1640625" customWidth="1"/>
    <col min="3" max="3" width="15.6640625" customWidth="1"/>
    <col min="4" max="4" width="19.5" customWidth="1"/>
    <col min="5" max="5" width="24.83203125" customWidth="1"/>
    <col min="6" max="6" width="10.5" customWidth="1"/>
    <col min="8" max="8" width="8" customWidth="1"/>
    <col min="9" max="9" width="14" customWidth="1"/>
    <col min="10" max="10" width="10.83203125" customWidth="1"/>
    <col min="12" max="12" width="15" customWidth="1"/>
    <col min="15" max="15" width="3" customWidth="1"/>
  </cols>
  <sheetData>
    <row r="1" spans="1:15" ht="24" customHeight="1">
      <c r="B1" s="152" t="s">
        <v>558</v>
      </c>
    </row>
    <row r="2" spans="1:15" ht="68.25" customHeight="1">
      <c r="A2" s="13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155" t="s">
        <v>263</v>
      </c>
      <c r="O2" s="36"/>
    </row>
    <row r="3" spans="1:15" ht="19.5" customHeight="1">
      <c r="A3" s="33" t="s">
        <v>185</v>
      </c>
      <c r="B3" s="36"/>
      <c r="C3" s="65" t="s">
        <v>7</v>
      </c>
      <c r="D3" s="65" t="s">
        <v>186</v>
      </c>
      <c r="E3" s="65" t="s">
        <v>302</v>
      </c>
      <c r="F3" s="65" t="s">
        <v>262</v>
      </c>
      <c r="G3" s="65"/>
      <c r="H3" s="65"/>
      <c r="I3" s="65"/>
      <c r="J3" s="65"/>
      <c r="K3" s="65"/>
      <c r="L3" s="65"/>
      <c r="M3" s="65"/>
      <c r="N3" s="70"/>
      <c r="O3" s="36"/>
    </row>
    <row r="4" spans="1:15">
      <c r="B4" s="36"/>
      <c r="C4" s="114"/>
      <c r="D4" s="30"/>
      <c r="E4" s="30"/>
      <c r="F4" s="30"/>
      <c r="G4" s="30"/>
      <c r="H4" s="30"/>
      <c r="I4" s="30"/>
      <c r="J4" s="42"/>
      <c r="K4" s="30"/>
      <c r="L4" s="30"/>
      <c r="M4" s="30"/>
      <c r="N4" s="115"/>
      <c r="O4" s="36"/>
    </row>
    <row r="5" spans="1:15" ht="26" customHeight="1">
      <c r="A5" s="32" t="s">
        <v>47</v>
      </c>
      <c r="B5" s="46"/>
      <c r="C5" s="135" t="s">
        <v>165</v>
      </c>
      <c r="D5" s="38" t="s">
        <v>166</v>
      </c>
      <c r="E5" s="153" t="s">
        <v>167</v>
      </c>
      <c r="F5" s="154" t="s">
        <v>168</v>
      </c>
      <c r="G5" s="41" t="s">
        <v>169</v>
      </c>
      <c r="H5" s="39" t="s">
        <v>170</v>
      </c>
      <c r="I5" s="43" t="s">
        <v>171</v>
      </c>
      <c r="J5" s="40" t="s">
        <v>66</v>
      </c>
      <c r="K5" s="45" t="s">
        <v>172</v>
      </c>
      <c r="L5" s="47" t="s">
        <v>173</v>
      </c>
      <c r="M5" s="48" t="s">
        <v>78</v>
      </c>
      <c r="N5" s="147"/>
      <c r="O5" s="36"/>
    </row>
    <row r="6" spans="1:15" ht="12.5" customHeight="1">
      <c r="B6" s="36"/>
      <c r="C6" s="114"/>
      <c r="D6" s="30"/>
      <c r="E6" s="30"/>
      <c r="F6" s="30"/>
      <c r="G6" s="30"/>
      <c r="H6" s="30"/>
      <c r="I6" s="30"/>
      <c r="J6" s="44"/>
      <c r="K6" s="30"/>
      <c r="L6" s="30"/>
      <c r="M6" s="30"/>
      <c r="N6" s="115"/>
      <c r="O6" s="46"/>
    </row>
    <row r="7" spans="1:15" ht="31.25" customHeight="1">
      <c r="A7" s="34" t="s">
        <v>174</v>
      </c>
      <c r="B7" s="36"/>
      <c r="C7" s="148" t="s">
        <v>258</v>
      </c>
      <c r="D7" s="54" t="s">
        <v>259</v>
      </c>
      <c r="E7" s="55" t="s">
        <v>260</v>
      </c>
      <c r="F7" s="56" t="s">
        <v>176</v>
      </c>
      <c r="G7" s="57" t="s">
        <v>122</v>
      </c>
      <c r="H7" s="58" t="s">
        <v>175</v>
      </c>
      <c r="I7" s="59" t="s">
        <v>123</v>
      </c>
      <c r="J7" s="60" t="s">
        <v>124</v>
      </c>
      <c r="K7" s="61" t="s">
        <v>125</v>
      </c>
      <c r="L7" s="62" t="s">
        <v>126</v>
      </c>
      <c r="M7" s="63" t="s">
        <v>177</v>
      </c>
      <c r="N7" s="149" t="s">
        <v>178</v>
      </c>
      <c r="O7" s="46"/>
    </row>
    <row r="8" spans="1:15" ht="14.25" customHeight="1">
      <c r="B8" s="36"/>
      <c r="C8" s="114"/>
      <c r="D8" s="30"/>
      <c r="E8" s="30"/>
      <c r="F8" s="30"/>
      <c r="G8" s="30"/>
      <c r="H8" s="30" t="s">
        <v>564</v>
      </c>
      <c r="I8" s="30"/>
      <c r="J8" s="30"/>
      <c r="K8" s="30"/>
      <c r="L8" s="30"/>
      <c r="M8" s="30"/>
      <c r="N8" s="115"/>
      <c r="O8" s="36"/>
    </row>
    <row r="9" spans="1:15" ht="60" customHeight="1">
      <c r="A9" s="49" t="s">
        <v>179</v>
      </c>
      <c r="B9" s="36"/>
      <c r="C9" s="150" t="s">
        <v>128</v>
      </c>
      <c r="D9" s="151" t="s">
        <v>127</v>
      </c>
      <c r="E9" s="76"/>
      <c r="F9" s="76"/>
      <c r="G9" s="76"/>
      <c r="H9" s="76"/>
      <c r="I9" s="76"/>
      <c r="J9" s="76"/>
      <c r="K9" s="76"/>
      <c r="L9" s="76"/>
      <c r="M9" s="76"/>
      <c r="N9" s="116"/>
      <c r="O9" s="36"/>
    </row>
    <row r="10" spans="1:15" ht="18.5" customHeight="1"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</row>
    <row r="11" spans="1:15" ht="15" customHeight="1"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</row>
    <row r="12" spans="1:15">
      <c r="C12" s="29" t="s">
        <v>184</v>
      </c>
    </row>
    <row r="13" spans="1:15" ht="9" customHeight="1">
      <c r="A13" s="35"/>
    </row>
    <row r="14" spans="1:15" ht="33" customHeight="1">
      <c r="A14" s="85" t="s">
        <v>180</v>
      </c>
      <c r="C14" s="14" t="s">
        <v>181</v>
      </c>
      <c r="E14" s="16"/>
      <c r="G14" s="52" t="s">
        <v>183</v>
      </c>
      <c r="I14" s="50" t="s">
        <v>375</v>
      </c>
      <c r="N14" s="51" t="s">
        <v>182</v>
      </c>
    </row>
    <row r="15" spans="1:15" ht="13.5" customHeight="1">
      <c r="A15" s="35"/>
      <c r="G15" s="35"/>
    </row>
    <row r="16" spans="1:15" ht="26">
      <c r="A16" s="86" t="s">
        <v>203</v>
      </c>
      <c r="C16" t="s">
        <v>189</v>
      </c>
      <c r="I16" s="64" t="s">
        <v>187</v>
      </c>
      <c r="J16" s="64"/>
      <c r="K16" s="64"/>
      <c r="L16" t="s">
        <v>188</v>
      </c>
    </row>
    <row r="17" spans="1:14" ht="16.5" customHeight="1">
      <c r="A17" s="34"/>
      <c r="C17" s="14"/>
      <c r="E17" s="16"/>
      <c r="G17" s="53"/>
      <c r="I17" s="50"/>
      <c r="N17" s="51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906A3-9A45-41D1-8AD8-551B6EDE7FB1}">
  <sheetPr>
    <tabColor theme="4" tint="0.59999389629810485"/>
  </sheetPr>
  <dimension ref="A1:Q31"/>
  <sheetViews>
    <sheetView topLeftCell="B1" workbookViewId="0">
      <selection activeCell="H32" sqref="H32"/>
    </sheetView>
  </sheetViews>
  <sheetFormatPr baseColWidth="10" defaultColWidth="8.83203125" defaultRowHeight="16"/>
  <cols>
    <col min="1" max="1" width="25.5" customWidth="1"/>
    <col min="2" max="2" width="7.6640625" customWidth="1"/>
    <col min="3" max="3" width="15.1640625" customWidth="1"/>
    <col min="4" max="4" width="16.1640625" customWidth="1"/>
    <col min="5" max="5" width="16.33203125" customWidth="1"/>
    <col min="6" max="6" width="13.33203125" customWidth="1"/>
    <col min="7" max="7" width="16.33203125" customWidth="1"/>
    <col min="8" max="8" width="26.83203125" customWidth="1"/>
    <col min="9" max="9" width="11.1640625" bestFit="1" customWidth="1"/>
    <col min="10" max="10" width="11.5" customWidth="1"/>
    <col min="11" max="11" width="12.1640625" customWidth="1"/>
    <col min="12" max="12" width="12.6640625" customWidth="1"/>
    <col min="13" max="13" width="12.5" customWidth="1"/>
    <col min="14" max="14" width="11.5" customWidth="1"/>
    <col min="15" max="15" width="18.1640625" customWidth="1"/>
  </cols>
  <sheetData>
    <row r="1" spans="1:14" ht="26">
      <c r="C1" s="152" t="s">
        <v>559</v>
      </c>
    </row>
    <row r="2" spans="1:14" ht="26">
      <c r="A2" s="32" t="s">
        <v>190</v>
      </c>
      <c r="F2" t="s">
        <v>191</v>
      </c>
    </row>
    <row r="3" spans="1:14">
      <c r="H3" s="97" t="s">
        <v>376</v>
      </c>
      <c r="K3" s="96" t="s">
        <v>377</v>
      </c>
      <c r="M3" s="96" t="s">
        <v>378</v>
      </c>
    </row>
    <row r="4" spans="1:14">
      <c r="C4" s="89" t="s">
        <v>242</v>
      </c>
      <c r="D4" s="89" t="s">
        <v>243</v>
      </c>
      <c r="E4" s="89" t="s">
        <v>244</v>
      </c>
      <c r="F4" s="89" t="s">
        <v>245</v>
      </c>
      <c r="G4" s="89" t="s">
        <v>246</v>
      </c>
      <c r="H4" s="89" t="s">
        <v>247</v>
      </c>
      <c r="I4" s="89" t="s">
        <v>248</v>
      </c>
      <c r="J4" s="89" t="s">
        <v>249</v>
      </c>
      <c r="K4" s="89" t="s">
        <v>250</v>
      </c>
      <c r="L4" s="89" t="s">
        <v>251</v>
      </c>
      <c r="M4" s="89" t="s">
        <v>56</v>
      </c>
    </row>
    <row r="5" spans="1:14">
      <c r="C5" s="19" t="s">
        <v>130</v>
      </c>
      <c r="D5" s="109">
        <v>10669</v>
      </c>
      <c r="E5" s="87">
        <v>10669</v>
      </c>
      <c r="F5" s="88">
        <v>10669</v>
      </c>
      <c r="G5" s="95">
        <v>37687</v>
      </c>
      <c r="H5" s="90">
        <f>G5</f>
        <v>37687</v>
      </c>
      <c r="I5" s="91">
        <v>0.35416666666666669</v>
      </c>
      <c r="J5" s="93">
        <v>0.18</v>
      </c>
      <c r="K5" s="92">
        <f>J5</f>
        <v>0.18</v>
      </c>
      <c r="L5" s="98">
        <f>D5*10000000000</f>
        <v>106690000000000</v>
      </c>
      <c r="M5" s="99" t="str">
        <f>C5</f>
        <v>Alamance</v>
      </c>
    </row>
    <row r="6" spans="1:14">
      <c r="C6" s="19" t="s">
        <v>131</v>
      </c>
      <c r="D6" s="109">
        <v>3801</v>
      </c>
      <c r="E6" s="87">
        <v>3801</v>
      </c>
      <c r="F6" s="88">
        <v>3801</v>
      </c>
      <c r="G6" s="95">
        <v>37908</v>
      </c>
      <c r="H6" s="90">
        <f t="shared" ref="H6:H13" si="0">G6</f>
        <v>37908</v>
      </c>
      <c r="I6" s="91">
        <v>0.69791666666666663</v>
      </c>
      <c r="J6" s="93">
        <v>0.5</v>
      </c>
      <c r="K6" s="92">
        <f t="shared" ref="K6:K13" si="1">J6</f>
        <v>0.5</v>
      </c>
      <c r="L6" s="98">
        <f t="shared" ref="L6:L13" si="2">D6*10000000000</f>
        <v>38010000000000</v>
      </c>
      <c r="M6" s="99" t="str">
        <f t="shared" ref="M6:M13" si="3">C6</f>
        <v>Alexander</v>
      </c>
    </row>
    <row r="7" spans="1:14">
      <c r="C7" s="19" t="s">
        <v>132</v>
      </c>
      <c r="D7" s="109">
        <v>6865</v>
      </c>
      <c r="E7" s="87">
        <v>6865</v>
      </c>
      <c r="F7" s="88">
        <v>6865</v>
      </c>
      <c r="G7" s="95">
        <v>33741</v>
      </c>
      <c r="H7" s="90">
        <f t="shared" si="0"/>
        <v>33741</v>
      </c>
      <c r="I7" s="91">
        <v>1.0083333333333333</v>
      </c>
      <c r="J7" s="93">
        <v>0.34</v>
      </c>
      <c r="K7" s="92">
        <f t="shared" si="1"/>
        <v>0.34</v>
      </c>
      <c r="L7" s="98">
        <f t="shared" si="2"/>
        <v>68650000000000</v>
      </c>
      <c r="M7" s="99" t="str">
        <f t="shared" si="3"/>
        <v>Bladen</v>
      </c>
    </row>
    <row r="8" spans="1:14">
      <c r="C8" s="19" t="s">
        <v>133</v>
      </c>
      <c r="D8" s="109">
        <v>11850</v>
      </c>
      <c r="E8" s="87">
        <v>11850</v>
      </c>
      <c r="F8" s="88">
        <v>11850</v>
      </c>
      <c r="G8" s="95">
        <v>23076</v>
      </c>
      <c r="H8" s="90">
        <f t="shared" si="0"/>
        <v>23076</v>
      </c>
      <c r="I8" s="91">
        <v>0.31527777777777777</v>
      </c>
      <c r="J8" s="93">
        <v>0.33</v>
      </c>
      <c r="K8" s="92">
        <f t="shared" si="1"/>
        <v>0.33</v>
      </c>
      <c r="L8" s="98">
        <f t="shared" si="2"/>
        <v>118500000000000</v>
      </c>
      <c r="M8" s="99" t="str">
        <f t="shared" si="3"/>
        <v>Brunswick</v>
      </c>
    </row>
    <row r="9" spans="1:14">
      <c r="C9" s="19" t="s">
        <v>134</v>
      </c>
      <c r="D9" s="109">
        <v>32188</v>
      </c>
      <c r="E9" s="87">
        <v>32188</v>
      </c>
      <c r="F9" s="88">
        <v>32188</v>
      </c>
      <c r="G9" s="95">
        <v>28756</v>
      </c>
      <c r="H9" s="90">
        <f t="shared" si="0"/>
        <v>28756</v>
      </c>
      <c r="I9" s="91">
        <v>0.65625</v>
      </c>
      <c r="J9" s="93">
        <v>0.35</v>
      </c>
      <c r="K9" s="92">
        <f t="shared" si="1"/>
        <v>0.35</v>
      </c>
      <c r="L9" s="98">
        <f t="shared" si="2"/>
        <v>321880000000000</v>
      </c>
      <c r="M9" s="99" t="str">
        <f t="shared" si="3"/>
        <v>Buncombe</v>
      </c>
    </row>
    <row r="10" spans="1:14">
      <c r="C10" s="19" t="s">
        <v>135</v>
      </c>
      <c r="D10" s="109">
        <v>7332</v>
      </c>
      <c r="E10" s="87">
        <v>7332</v>
      </c>
      <c r="F10" s="88">
        <v>7332</v>
      </c>
      <c r="G10" s="95">
        <v>35208</v>
      </c>
      <c r="H10" s="90">
        <f t="shared" si="0"/>
        <v>35208</v>
      </c>
      <c r="I10" s="91">
        <v>0.48194444444444445</v>
      </c>
      <c r="J10" s="93">
        <v>0.86</v>
      </c>
      <c r="K10" s="92">
        <f t="shared" si="1"/>
        <v>0.86</v>
      </c>
      <c r="L10" s="98">
        <f t="shared" si="2"/>
        <v>73320000000000</v>
      </c>
      <c r="M10" s="99" t="str">
        <f t="shared" si="3"/>
        <v>Burke</v>
      </c>
    </row>
    <row r="11" spans="1:14">
      <c r="C11" s="19" t="s">
        <v>136</v>
      </c>
      <c r="D11" s="109">
        <v>9672</v>
      </c>
      <c r="E11" s="87">
        <v>9672</v>
      </c>
      <c r="F11" s="88">
        <v>9672</v>
      </c>
      <c r="G11" s="95">
        <v>31909</v>
      </c>
      <c r="H11" s="90">
        <f t="shared" si="0"/>
        <v>31909</v>
      </c>
      <c r="I11" s="91">
        <v>0.78888888888888886</v>
      </c>
      <c r="J11" s="93">
        <v>0.25</v>
      </c>
      <c r="K11" s="92">
        <f t="shared" si="1"/>
        <v>0.25</v>
      </c>
      <c r="L11" s="98">
        <f t="shared" si="2"/>
        <v>96720000000000</v>
      </c>
      <c r="M11" s="99" t="str">
        <f t="shared" si="3"/>
        <v>Cabarrus</v>
      </c>
    </row>
    <row r="12" spans="1:14">
      <c r="C12" s="19" t="s">
        <v>137</v>
      </c>
      <c r="D12" s="109">
        <v>7228</v>
      </c>
      <c r="E12" s="87">
        <v>7228</v>
      </c>
      <c r="F12" s="88">
        <v>7228</v>
      </c>
      <c r="G12" s="95">
        <v>32489</v>
      </c>
      <c r="H12" s="90">
        <f t="shared" si="0"/>
        <v>32489</v>
      </c>
      <c r="I12" s="91">
        <v>0.73958333333333337</v>
      </c>
      <c r="J12" s="93">
        <v>0.23</v>
      </c>
      <c r="K12" s="92">
        <f t="shared" si="1"/>
        <v>0.23</v>
      </c>
      <c r="L12" s="98">
        <f t="shared" si="2"/>
        <v>72280000000000</v>
      </c>
      <c r="M12" s="99" t="str">
        <f t="shared" si="3"/>
        <v>Caldwell</v>
      </c>
    </row>
    <row r="13" spans="1:14">
      <c r="C13" s="19" t="s">
        <v>138</v>
      </c>
      <c r="D13" s="109">
        <v>2410</v>
      </c>
      <c r="E13" s="87">
        <v>2410</v>
      </c>
      <c r="F13" s="88">
        <v>2410</v>
      </c>
      <c r="G13" s="95">
        <v>38871</v>
      </c>
      <c r="H13" s="90">
        <f t="shared" si="0"/>
        <v>38871</v>
      </c>
      <c r="I13" s="91">
        <v>0.52569444444444446</v>
      </c>
      <c r="J13" s="93">
        <v>0.9</v>
      </c>
      <c r="K13" s="92">
        <f t="shared" si="1"/>
        <v>0.9</v>
      </c>
      <c r="L13" s="98">
        <f t="shared" si="2"/>
        <v>24100000000000</v>
      </c>
      <c r="M13" s="99" t="str">
        <f t="shared" si="3"/>
        <v>Caswell</v>
      </c>
    </row>
    <row r="14" spans="1:14">
      <c r="J14" s="94"/>
    </row>
    <row r="16" spans="1:14">
      <c r="D16" s="97" t="s">
        <v>379</v>
      </c>
      <c r="I16" t="s">
        <v>256</v>
      </c>
      <c r="M16" s="15" t="s">
        <v>328</v>
      </c>
      <c r="N16" s="82" t="s">
        <v>336</v>
      </c>
    </row>
    <row r="17" spans="3:17">
      <c r="C17" s="89" t="s">
        <v>252</v>
      </c>
      <c r="D17" s="89" t="s">
        <v>253</v>
      </c>
      <c r="E17" s="113" t="s">
        <v>265</v>
      </c>
      <c r="G17" s="89" t="s">
        <v>254</v>
      </c>
      <c r="I17" s="89" t="s">
        <v>242</v>
      </c>
      <c r="J17" s="89" t="s">
        <v>243</v>
      </c>
      <c r="K17" s="89" t="s">
        <v>244</v>
      </c>
      <c r="M17" s="178"/>
    </row>
    <row r="18" spans="3:17">
      <c r="C18" s="100">
        <v>10669</v>
      </c>
      <c r="D18" s="111">
        <f t="shared" ref="D18:D19" si="4">D5</f>
        <v>10669</v>
      </c>
      <c r="E18" s="112">
        <f t="shared" ref="E18:E19" si="5">D5</f>
        <v>10669</v>
      </c>
      <c r="G18" s="110">
        <f t="shared" ref="G18:G19" si="6">D5</f>
        <v>10669</v>
      </c>
      <c r="I18" t="s">
        <v>130</v>
      </c>
      <c r="J18">
        <v>10669</v>
      </c>
      <c r="K18">
        <v>10669</v>
      </c>
      <c r="M18" s="178" t="s">
        <v>334</v>
      </c>
      <c r="N18" s="82" t="s">
        <v>336</v>
      </c>
    </row>
    <row r="19" spans="3:17">
      <c r="C19" s="101">
        <v>3801</v>
      </c>
      <c r="D19" s="111">
        <f t="shared" si="4"/>
        <v>3801</v>
      </c>
      <c r="E19" s="112">
        <f t="shared" si="5"/>
        <v>3801</v>
      </c>
      <c r="G19" s="110">
        <f t="shared" si="6"/>
        <v>3801</v>
      </c>
      <c r="I19" t="s">
        <v>131</v>
      </c>
      <c r="J19">
        <v>3801</v>
      </c>
      <c r="K19">
        <v>3801</v>
      </c>
    </row>
    <row r="20" spans="3:17">
      <c r="C20" s="101"/>
      <c r="D20" s="111"/>
      <c r="E20" s="112"/>
      <c r="G20" s="110"/>
      <c r="I20" t="s">
        <v>132</v>
      </c>
      <c r="J20">
        <v>6865</v>
      </c>
      <c r="K20">
        <v>6865</v>
      </c>
    </row>
    <row r="21" spans="3:17">
      <c r="C21" s="102">
        <v>6865</v>
      </c>
      <c r="D21" s="111">
        <f t="shared" ref="D21:D27" si="7">D7</f>
        <v>6865</v>
      </c>
      <c r="E21" s="112">
        <f t="shared" ref="E21:E27" si="8">D7</f>
        <v>6865</v>
      </c>
      <c r="G21" s="110">
        <f t="shared" ref="G21:G27" si="9">D7</f>
        <v>6865</v>
      </c>
      <c r="I21" t="s">
        <v>133</v>
      </c>
      <c r="J21">
        <v>11850</v>
      </c>
      <c r="K21">
        <v>11850</v>
      </c>
      <c r="M21" s="178" t="s">
        <v>335</v>
      </c>
      <c r="N21" t="s">
        <v>337</v>
      </c>
      <c r="O21" s="184" t="s">
        <v>338</v>
      </c>
      <c r="P21" s="209" t="s">
        <v>339</v>
      </c>
      <c r="Q21" s="209"/>
    </row>
    <row r="22" spans="3:17" ht="19">
      <c r="C22" s="103">
        <v>11850</v>
      </c>
      <c r="D22" s="111">
        <f t="shared" si="7"/>
        <v>11850</v>
      </c>
      <c r="E22" s="112">
        <f t="shared" si="8"/>
        <v>11850</v>
      </c>
      <c r="G22" s="110">
        <f t="shared" si="9"/>
        <v>11850</v>
      </c>
      <c r="I22" t="s">
        <v>134</v>
      </c>
      <c r="J22">
        <v>32188</v>
      </c>
      <c r="K22">
        <v>32188</v>
      </c>
      <c r="O22" s="185" t="s">
        <v>560</v>
      </c>
    </row>
    <row r="23" spans="3:17">
      <c r="C23" s="104">
        <v>32188</v>
      </c>
      <c r="D23" s="111">
        <f t="shared" si="7"/>
        <v>32188</v>
      </c>
      <c r="E23" s="112">
        <f t="shared" si="8"/>
        <v>32188</v>
      </c>
      <c r="G23" s="110">
        <f t="shared" si="9"/>
        <v>32188</v>
      </c>
      <c r="I23" t="s">
        <v>135</v>
      </c>
      <c r="J23">
        <v>7332</v>
      </c>
      <c r="K23">
        <v>7332</v>
      </c>
      <c r="M23" s="178" t="s">
        <v>329</v>
      </c>
    </row>
    <row r="24" spans="3:17">
      <c r="C24" s="105">
        <v>7332</v>
      </c>
      <c r="D24" s="111">
        <f t="shared" si="7"/>
        <v>7332</v>
      </c>
      <c r="E24" s="112">
        <f t="shared" si="8"/>
        <v>7332</v>
      </c>
      <c r="G24" s="110">
        <f t="shared" si="9"/>
        <v>7332</v>
      </c>
      <c r="I24" t="s">
        <v>136</v>
      </c>
      <c r="J24">
        <v>9672</v>
      </c>
      <c r="K24">
        <v>9672</v>
      </c>
      <c r="M24" s="178"/>
    </row>
    <row r="25" spans="3:17">
      <c r="C25" s="106">
        <v>9672</v>
      </c>
      <c r="D25" s="111">
        <f t="shared" si="7"/>
        <v>9672</v>
      </c>
      <c r="E25" s="112">
        <f t="shared" si="8"/>
        <v>9672</v>
      </c>
      <c r="G25" s="110">
        <f t="shared" si="9"/>
        <v>9672</v>
      </c>
      <c r="I25" t="s">
        <v>137</v>
      </c>
      <c r="J25">
        <v>7228</v>
      </c>
      <c r="K25">
        <v>7228</v>
      </c>
      <c r="M25" s="15" t="s">
        <v>330</v>
      </c>
    </row>
    <row r="26" spans="3:17">
      <c r="C26" s="107">
        <v>7228</v>
      </c>
      <c r="D26" s="111">
        <f t="shared" si="7"/>
        <v>7228</v>
      </c>
      <c r="E26" s="112">
        <f t="shared" si="8"/>
        <v>7228</v>
      </c>
      <c r="G26" s="110">
        <f t="shared" si="9"/>
        <v>7228</v>
      </c>
      <c r="I26" t="s">
        <v>138</v>
      </c>
      <c r="J26">
        <v>2410</v>
      </c>
      <c r="K26">
        <v>2410</v>
      </c>
      <c r="M26" s="178"/>
      <c r="N26" s="109"/>
    </row>
    <row r="27" spans="3:17">
      <c r="C27" s="108">
        <v>2410</v>
      </c>
      <c r="D27" s="111">
        <f t="shared" si="7"/>
        <v>2410</v>
      </c>
      <c r="E27" s="112">
        <f t="shared" si="8"/>
        <v>2410</v>
      </c>
      <c r="G27" s="110">
        <f t="shared" si="9"/>
        <v>2410</v>
      </c>
      <c r="M27" s="15" t="s">
        <v>331</v>
      </c>
    </row>
    <row r="28" spans="3:17">
      <c r="G28" t="s">
        <v>255</v>
      </c>
      <c r="M28" s="178"/>
    </row>
    <row r="29" spans="3:17">
      <c r="D29" t="s">
        <v>563</v>
      </c>
      <c r="M29" s="178" t="s">
        <v>332</v>
      </c>
    </row>
    <row r="30" spans="3:17">
      <c r="M30" s="178"/>
    </row>
    <row r="31" spans="3:17">
      <c r="D31">
        <v>4000</v>
      </c>
      <c r="H31" s="111"/>
      <c r="M31" s="15" t="s">
        <v>333</v>
      </c>
    </row>
  </sheetData>
  <mergeCells count="1">
    <mergeCell ref="P21:Q21"/>
  </mergeCells>
  <conditionalFormatting sqref="G18:G27">
    <cfRule type="cellIs" dxfId="1" priority="2" operator="greaterThan">
      <formula>10000</formula>
    </cfRule>
  </conditionalFormatting>
  <conditionalFormatting sqref="N26">
    <cfRule type="cellIs" dxfId="0" priority="1" operator="greaterThan">
      <formula>9000</formula>
    </cfRule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494B-072D-304F-A497-BC06BE685208}">
  <dimension ref="A1:M84"/>
  <sheetViews>
    <sheetView workbookViewId="0">
      <selection activeCell="D16" sqref="D16"/>
    </sheetView>
  </sheetViews>
  <sheetFormatPr baseColWidth="10" defaultColWidth="11" defaultRowHeight="16"/>
  <cols>
    <col min="8" max="8" width="10.83203125" customWidth="1"/>
    <col min="11" max="11" width="24.6640625" customWidth="1"/>
    <col min="12" max="12" width="22.5" customWidth="1"/>
  </cols>
  <sheetData>
    <row r="1" spans="1:13" ht="32" customHeight="1">
      <c r="A1" s="195" t="s">
        <v>557</v>
      </c>
      <c r="B1" s="198"/>
      <c r="C1" s="198"/>
      <c r="D1" s="198"/>
      <c r="E1" s="198"/>
      <c r="F1" s="198"/>
      <c r="G1" s="198"/>
      <c r="H1" s="198"/>
      <c r="I1" s="198" t="s">
        <v>567</v>
      </c>
      <c r="K1" t="s">
        <v>556</v>
      </c>
    </row>
    <row r="2" spans="1:13">
      <c r="B2" s="197" t="s">
        <v>571</v>
      </c>
      <c r="C2" s="197"/>
      <c r="D2" s="197" t="s">
        <v>570</v>
      </c>
      <c r="E2" s="197"/>
      <c r="F2" s="197"/>
      <c r="G2" s="197"/>
    </row>
    <row r="3" spans="1:13">
      <c r="B3" s="200" t="s">
        <v>571</v>
      </c>
      <c r="C3" s="197" t="s">
        <v>571</v>
      </c>
      <c r="D3" s="197" t="s">
        <v>572</v>
      </c>
      <c r="H3" s="197" t="s">
        <v>569</v>
      </c>
      <c r="I3" s="197" t="s">
        <v>568</v>
      </c>
    </row>
    <row r="4" spans="1:13" ht="26">
      <c r="A4" s="199" t="s">
        <v>555</v>
      </c>
      <c r="B4" s="200" t="s">
        <v>576</v>
      </c>
      <c r="C4" s="199" t="s">
        <v>577</v>
      </c>
      <c r="D4" s="201" t="s">
        <v>573</v>
      </c>
      <c r="E4" s="202" t="s">
        <v>554</v>
      </c>
      <c r="F4" s="202" t="s">
        <v>553</v>
      </c>
      <c r="G4" s="202" t="s">
        <v>552</v>
      </c>
      <c r="H4" s="201" t="s">
        <v>574</v>
      </c>
      <c r="I4" s="201" t="s">
        <v>575</v>
      </c>
      <c r="K4" s="13" t="s">
        <v>551</v>
      </c>
    </row>
    <row r="5" spans="1:13">
      <c r="A5" s="195" t="s">
        <v>550</v>
      </c>
      <c r="B5" s="195" t="s">
        <v>453</v>
      </c>
      <c r="C5" s="195" t="s">
        <v>130</v>
      </c>
      <c r="D5" s="193">
        <v>153595</v>
      </c>
      <c r="E5" s="194">
        <v>1</v>
      </c>
      <c r="F5" s="194">
        <v>4</v>
      </c>
      <c r="G5" s="194">
        <v>0</v>
      </c>
      <c r="H5" s="194">
        <v>0</v>
      </c>
      <c r="I5" s="193">
        <v>10669</v>
      </c>
    </row>
    <row r="6" spans="1:13" ht="26">
      <c r="A6" s="195" t="s">
        <v>549</v>
      </c>
      <c r="B6" s="195" t="s">
        <v>453</v>
      </c>
      <c r="C6" s="195" t="s">
        <v>131</v>
      </c>
      <c r="D6" s="193">
        <v>37436</v>
      </c>
      <c r="E6" s="194">
        <v>1</v>
      </c>
      <c r="F6" s="194">
        <v>1</v>
      </c>
      <c r="G6" s="194">
        <v>0</v>
      </c>
      <c r="H6" s="194">
        <v>0</v>
      </c>
      <c r="I6" s="193">
        <v>3801</v>
      </c>
      <c r="K6" s="13" t="s">
        <v>548</v>
      </c>
    </row>
    <row r="7" spans="1:13" ht="26">
      <c r="A7" s="195" t="s">
        <v>547</v>
      </c>
      <c r="B7" s="195" t="s">
        <v>453</v>
      </c>
      <c r="C7" s="195" t="s">
        <v>132</v>
      </c>
      <c r="D7" s="193">
        <v>35209</v>
      </c>
      <c r="E7" s="194">
        <v>1</v>
      </c>
      <c r="F7" s="194">
        <v>2</v>
      </c>
      <c r="G7" s="194">
        <v>1</v>
      </c>
      <c r="H7" s="194">
        <v>1</v>
      </c>
      <c r="I7" s="193">
        <v>6865</v>
      </c>
      <c r="K7" s="13" t="s">
        <v>546</v>
      </c>
    </row>
    <row r="8" spans="1:13" ht="26">
      <c r="A8" s="195" t="s">
        <v>545</v>
      </c>
      <c r="B8" s="195" t="s">
        <v>453</v>
      </c>
      <c r="C8" s="195" t="s">
        <v>133</v>
      </c>
      <c r="D8" s="193">
        <v>115716</v>
      </c>
      <c r="E8" s="194">
        <v>0</v>
      </c>
      <c r="F8" s="194">
        <v>5</v>
      </c>
      <c r="G8" s="194">
        <v>0</v>
      </c>
      <c r="H8" s="194">
        <v>0</v>
      </c>
      <c r="I8" s="193">
        <v>11850</v>
      </c>
      <c r="K8" s="13" t="s">
        <v>566</v>
      </c>
    </row>
    <row r="9" spans="1:13">
      <c r="A9" s="195" t="s">
        <v>544</v>
      </c>
      <c r="B9" s="195" t="s">
        <v>453</v>
      </c>
      <c r="C9" s="195" t="s">
        <v>134</v>
      </c>
      <c r="D9" s="193">
        <v>248872</v>
      </c>
      <c r="E9" s="194">
        <v>1</v>
      </c>
      <c r="F9" s="194">
        <v>12</v>
      </c>
      <c r="G9" s="194">
        <v>0</v>
      </c>
      <c r="H9" s="194">
        <v>0</v>
      </c>
      <c r="I9" s="193">
        <v>32188</v>
      </c>
    </row>
    <row r="10" spans="1:13">
      <c r="A10" s="195" t="s">
        <v>543</v>
      </c>
      <c r="B10" s="195" t="s">
        <v>453</v>
      </c>
      <c r="C10" s="195" t="s">
        <v>135</v>
      </c>
      <c r="D10" s="193">
        <v>89452</v>
      </c>
      <c r="E10" s="194">
        <v>1</v>
      </c>
      <c r="F10" s="194">
        <v>2</v>
      </c>
      <c r="G10" s="194">
        <v>0</v>
      </c>
      <c r="H10" s="194">
        <v>1</v>
      </c>
      <c r="I10" s="193">
        <v>7332</v>
      </c>
    </row>
    <row r="11" spans="1:13">
      <c r="A11" s="195" t="s">
        <v>542</v>
      </c>
      <c r="B11" s="195" t="s">
        <v>453</v>
      </c>
      <c r="C11" s="195" t="s">
        <v>136</v>
      </c>
      <c r="D11" s="193">
        <v>186457</v>
      </c>
      <c r="E11" s="194">
        <v>1</v>
      </c>
      <c r="F11" s="194">
        <v>3</v>
      </c>
      <c r="G11" s="194">
        <v>0</v>
      </c>
      <c r="H11" s="194">
        <v>1</v>
      </c>
      <c r="I11" s="193">
        <v>9672</v>
      </c>
    </row>
    <row r="12" spans="1:13" ht="24">
      <c r="A12" s="195" t="s">
        <v>541</v>
      </c>
      <c r="B12" s="195" t="s">
        <v>453</v>
      </c>
      <c r="C12" s="195" t="s">
        <v>137</v>
      </c>
      <c r="D12" s="193">
        <v>82485</v>
      </c>
      <c r="E12" s="194">
        <v>1</v>
      </c>
      <c r="F12" s="194">
        <v>2</v>
      </c>
      <c r="G12" s="194">
        <v>0</v>
      </c>
      <c r="H12" s="194">
        <v>0</v>
      </c>
      <c r="I12" s="193">
        <v>7228</v>
      </c>
      <c r="K12" s="177" t="s">
        <v>540</v>
      </c>
      <c r="M12" t="s">
        <v>539</v>
      </c>
    </row>
    <row r="13" spans="1:13" ht="24">
      <c r="A13" s="195" t="s">
        <v>538</v>
      </c>
      <c r="B13" s="195" t="s">
        <v>453</v>
      </c>
      <c r="C13" s="195" t="s">
        <v>138</v>
      </c>
      <c r="D13" s="193">
        <v>23844</v>
      </c>
      <c r="E13" s="194">
        <v>1</v>
      </c>
      <c r="F13" s="194">
        <v>0</v>
      </c>
      <c r="G13" s="194">
        <v>0</v>
      </c>
      <c r="H13" s="194">
        <v>1</v>
      </c>
      <c r="I13" s="193">
        <v>2410</v>
      </c>
      <c r="K13" s="177" t="s">
        <v>537</v>
      </c>
    </row>
    <row r="14" spans="1:13" ht="24">
      <c r="A14" s="195" t="s">
        <v>536</v>
      </c>
      <c r="B14" s="195" t="s">
        <v>453</v>
      </c>
      <c r="C14" s="195" t="s">
        <v>139</v>
      </c>
      <c r="D14" s="193">
        <v>115281</v>
      </c>
      <c r="E14" s="194">
        <v>1</v>
      </c>
      <c r="F14" s="194">
        <v>6</v>
      </c>
      <c r="G14" s="194">
        <v>0</v>
      </c>
      <c r="H14" s="194">
        <v>1</v>
      </c>
      <c r="I14" s="193">
        <v>16172</v>
      </c>
      <c r="K14" s="177" t="s">
        <v>535</v>
      </c>
    </row>
    <row r="15" spans="1:13">
      <c r="A15" s="195" t="s">
        <v>534</v>
      </c>
      <c r="B15" s="195" t="s">
        <v>453</v>
      </c>
      <c r="C15" s="195" t="s">
        <v>140</v>
      </c>
      <c r="D15" s="193">
        <v>67620</v>
      </c>
      <c r="E15" s="194">
        <v>1</v>
      </c>
      <c r="F15" s="194">
        <v>2</v>
      </c>
      <c r="G15" s="194">
        <v>0</v>
      </c>
      <c r="H15" s="194">
        <v>0</v>
      </c>
      <c r="I15" s="193">
        <v>7100</v>
      </c>
    </row>
    <row r="16" spans="1:13" ht="24">
      <c r="A16" s="195" t="s">
        <v>533</v>
      </c>
      <c r="B16" s="195" t="s">
        <v>453</v>
      </c>
      <c r="C16" s="195" t="s">
        <v>141</v>
      </c>
      <c r="D16" s="193">
        <v>87875</v>
      </c>
      <c r="E16" s="194">
        <v>1</v>
      </c>
      <c r="F16" s="194">
        <v>1</v>
      </c>
      <c r="G16" s="194">
        <v>0</v>
      </c>
      <c r="H16" s="194">
        <v>1</v>
      </c>
      <c r="I16" s="193">
        <v>3636</v>
      </c>
      <c r="K16" s="177" t="s">
        <v>565</v>
      </c>
    </row>
    <row r="17" spans="1:11">
      <c r="A17" s="195" t="s">
        <v>532</v>
      </c>
      <c r="B17" s="195" t="s">
        <v>453</v>
      </c>
      <c r="C17" s="195" t="s">
        <v>142</v>
      </c>
      <c r="D17" s="193">
        <v>57739</v>
      </c>
      <c r="E17" s="194">
        <v>1</v>
      </c>
      <c r="F17" s="194">
        <v>5</v>
      </c>
      <c r="G17" s="194">
        <v>1</v>
      </c>
      <c r="H17" s="194">
        <v>2</v>
      </c>
      <c r="I17" s="193">
        <v>13244</v>
      </c>
    </row>
    <row r="18" spans="1:11" ht="26">
      <c r="A18" s="195" t="s">
        <v>531</v>
      </c>
      <c r="B18" s="195" t="s">
        <v>453</v>
      </c>
      <c r="C18" s="195" t="s">
        <v>143</v>
      </c>
      <c r="D18" s="193">
        <v>332553</v>
      </c>
      <c r="E18" s="194">
        <v>1</v>
      </c>
      <c r="F18" s="194">
        <v>8</v>
      </c>
      <c r="G18" s="194">
        <v>0</v>
      </c>
      <c r="H18" s="194">
        <v>1</v>
      </c>
      <c r="I18" s="193">
        <v>30108</v>
      </c>
      <c r="K18" s="196"/>
    </row>
    <row r="19" spans="1:11">
      <c r="A19" s="195" t="s">
        <v>530</v>
      </c>
      <c r="B19" s="195" t="s">
        <v>453</v>
      </c>
      <c r="C19" s="195" t="s">
        <v>144</v>
      </c>
      <c r="D19" s="193">
        <v>158132</v>
      </c>
      <c r="E19" s="194">
        <v>1</v>
      </c>
      <c r="F19" s="194">
        <v>4</v>
      </c>
      <c r="G19" s="194">
        <v>1</v>
      </c>
      <c r="H19" s="194">
        <v>0</v>
      </c>
      <c r="I19" s="193">
        <v>16068</v>
      </c>
    </row>
    <row r="20" spans="1:11">
      <c r="A20" s="195" t="s">
        <v>529</v>
      </c>
      <c r="B20" s="195" t="s">
        <v>453</v>
      </c>
      <c r="C20" s="195" t="s">
        <v>145</v>
      </c>
      <c r="D20" s="193">
        <v>41507</v>
      </c>
      <c r="E20" s="194">
        <v>1</v>
      </c>
      <c r="F20" s="194">
        <v>1</v>
      </c>
      <c r="G20" s="194">
        <v>0</v>
      </c>
      <c r="H20" s="194">
        <v>1</v>
      </c>
      <c r="I20" s="193">
        <v>4589</v>
      </c>
    </row>
    <row r="21" spans="1:11">
      <c r="A21" s="195" t="s">
        <v>528</v>
      </c>
      <c r="B21" s="195" t="s">
        <v>453</v>
      </c>
      <c r="C21" s="195" t="s">
        <v>146</v>
      </c>
      <c r="D21" s="193">
        <v>60104</v>
      </c>
      <c r="E21" s="194">
        <v>1</v>
      </c>
      <c r="F21" s="194">
        <v>5</v>
      </c>
      <c r="G21" s="194">
        <v>0</v>
      </c>
      <c r="H21" s="194">
        <v>0</v>
      </c>
      <c r="I21" s="193">
        <v>7515</v>
      </c>
    </row>
    <row r="22" spans="1:11">
      <c r="A22" s="195" t="s">
        <v>527</v>
      </c>
      <c r="B22" s="195" t="s">
        <v>453</v>
      </c>
      <c r="C22" s="195" t="s">
        <v>147</v>
      </c>
      <c r="D22" s="193">
        <v>282763</v>
      </c>
      <c r="E22" s="194">
        <v>1</v>
      </c>
      <c r="F22" s="194">
        <v>6</v>
      </c>
      <c r="G22" s="194">
        <v>1</v>
      </c>
      <c r="H22" s="194">
        <v>2</v>
      </c>
      <c r="I22" s="193">
        <v>19127</v>
      </c>
    </row>
    <row r="23" spans="1:11">
      <c r="A23" s="195" t="s">
        <v>526</v>
      </c>
      <c r="B23" s="195" t="s">
        <v>453</v>
      </c>
      <c r="C23" s="195" t="s">
        <v>148</v>
      </c>
      <c r="D23" s="193">
        <v>55704</v>
      </c>
      <c r="E23" s="194">
        <v>1</v>
      </c>
      <c r="F23" s="194">
        <v>1</v>
      </c>
      <c r="G23" s="194">
        <v>0</v>
      </c>
      <c r="H23" s="194">
        <v>1</v>
      </c>
      <c r="I23" s="193">
        <v>5700</v>
      </c>
    </row>
    <row r="24" spans="1:11">
      <c r="A24" s="195" t="s">
        <v>525</v>
      </c>
      <c r="B24" s="195" t="s">
        <v>453</v>
      </c>
      <c r="C24" s="195" t="s">
        <v>149</v>
      </c>
      <c r="D24" s="193">
        <v>360463</v>
      </c>
      <c r="E24" s="194">
        <v>1</v>
      </c>
      <c r="F24" s="194">
        <v>11</v>
      </c>
      <c r="G24" s="194">
        <v>2</v>
      </c>
      <c r="H24" s="194">
        <v>4</v>
      </c>
      <c r="I24" s="193">
        <v>31504</v>
      </c>
    </row>
    <row r="25" spans="1:11">
      <c r="A25" s="195" t="s">
        <v>524</v>
      </c>
      <c r="B25" s="195" t="s">
        <v>453</v>
      </c>
      <c r="C25" s="195" t="s">
        <v>150</v>
      </c>
      <c r="D25" s="193">
        <v>62697</v>
      </c>
      <c r="E25" s="194">
        <v>1</v>
      </c>
      <c r="F25" s="194">
        <v>3</v>
      </c>
      <c r="G25" s="194">
        <v>1</v>
      </c>
      <c r="H25" s="194">
        <v>0</v>
      </c>
      <c r="I25" s="193">
        <v>9430</v>
      </c>
    </row>
    <row r="26" spans="1:11" ht="24">
      <c r="A26" s="195" t="s">
        <v>523</v>
      </c>
      <c r="B26" s="195" t="s">
        <v>453</v>
      </c>
      <c r="C26" s="195" t="s">
        <v>151</v>
      </c>
      <c r="D26" s="193">
        <v>208510</v>
      </c>
      <c r="E26" s="194">
        <v>1</v>
      </c>
      <c r="F26" s="194">
        <v>9</v>
      </c>
      <c r="G26" s="194">
        <v>0</v>
      </c>
      <c r="H26" s="194">
        <v>0</v>
      </c>
      <c r="I26" s="193">
        <v>13780</v>
      </c>
      <c r="K26" s="177"/>
    </row>
    <row r="27" spans="1:11">
      <c r="A27" s="195" t="s">
        <v>522</v>
      </c>
      <c r="B27" s="195" t="s">
        <v>453</v>
      </c>
      <c r="C27" s="195" t="s">
        <v>152</v>
      </c>
      <c r="D27" s="193">
        <v>57910</v>
      </c>
      <c r="E27" s="194">
        <v>1</v>
      </c>
      <c r="F27" s="194">
        <v>3</v>
      </c>
      <c r="G27" s="194">
        <v>0</v>
      </c>
      <c r="H27" s="194">
        <v>0</v>
      </c>
      <c r="I27" s="193">
        <v>7644</v>
      </c>
    </row>
    <row r="28" spans="1:11">
      <c r="A28" s="195" t="s">
        <v>521</v>
      </c>
      <c r="B28" s="195" t="s">
        <v>453</v>
      </c>
      <c r="C28" s="195" t="s">
        <v>520</v>
      </c>
      <c r="D28" s="193">
        <v>405434</v>
      </c>
      <c r="E28" s="194">
        <v>1</v>
      </c>
      <c r="F28" s="194">
        <v>6</v>
      </c>
      <c r="G28" s="194">
        <v>0</v>
      </c>
      <c r="H28" s="194">
        <v>0</v>
      </c>
      <c r="I28" s="193">
        <v>25636</v>
      </c>
    </row>
    <row r="29" spans="1:11">
      <c r="A29" s="195" t="s">
        <v>519</v>
      </c>
      <c r="B29" s="195" t="s">
        <v>453</v>
      </c>
      <c r="C29" s="195" t="s">
        <v>153</v>
      </c>
      <c r="D29" s="193">
        <v>38162</v>
      </c>
      <c r="E29" s="194">
        <v>1</v>
      </c>
      <c r="F29" s="194">
        <v>4</v>
      </c>
      <c r="G29" s="194">
        <v>0</v>
      </c>
      <c r="H29" s="194">
        <v>1</v>
      </c>
      <c r="I29" s="193">
        <v>12168</v>
      </c>
    </row>
    <row r="30" spans="1:11">
      <c r="A30" s="195" t="s">
        <v>518</v>
      </c>
      <c r="B30" s="195" t="s">
        <v>453</v>
      </c>
      <c r="C30" s="195" t="s">
        <v>517</v>
      </c>
      <c r="D30" s="193">
        <v>123316</v>
      </c>
      <c r="E30" s="194">
        <v>1</v>
      </c>
      <c r="F30" s="194">
        <v>5</v>
      </c>
      <c r="G30" s="194">
        <v>0</v>
      </c>
      <c r="H30" s="194">
        <v>1</v>
      </c>
      <c r="I30" s="193">
        <v>10966</v>
      </c>
    </row>
    <row r="31" spans="1:11">
      <c r="A31" s="195" t="s">
        <v>516</v>
      </c>
      <c r="B31" s="195" t="s">
        <v>453</v>
      </c>
      <c r="C31" s="195" t="s">
        <v>515</v>
      </c>
      <c r="D31" s="193">
        <v>59674</v>
      </c>
      <c r="E31" s="194">
        <v>1</v>
      </c>
      <c r="F31" s="194">
        <v>3</v>
      </c>
      <c r="G31" s="194">
        <v>0</v>
      </c>
      <c r="H31" s="194">
        <v>1</v>
      </c>
      <c r="I31" s="193">
        <v>7022</v>
      </c>
    </row>
    <row r="32" spans="1:11">
      <c r="A32" s="195" t="s">
        <v>514</v>
      </c>
      <c r="B32" s="195" t="s">
        <v>453</v>
      </c>
      <c r="C32" s="195" t="s">
        <v>513</v>
      </c>
      <c r="D32" s="193">
        <v>109287</v>
      </c>
      <c r="E32" s="194">
        <v>1</v>
      </c>
      <c r="F32" s="194">
        <v>5</v>
      </c>
      <c r="G32" s="194">
        <v>0</v>
      </c>
      <c r="H32" s="194">
        <v>0</v>
      </c>
      <c r="I32" s="193">
        <v>13750</v>
      </c>
    </row>
    <row r="33" spans="1:9">
      <c r="A33" s="195" t="s">
        <v>512</v>
      </c>
      <c r="B33" s="195" t="s">
        <v>453</v>
      </c>
      <c r="C33" s="195" t="s">
        <v>511</v>
      </c>
      <c r="D33" s="193">
        <v>129818</v>
      </c>
      <c r="E33" s="194">
        <v>1</v>
      </c>
      <c r="F33" s="194">
        <v>2</v>
      </c>
      <c r="G33" s="194">
        <v>0</v>
      </c>
      <c r="H33" s="194">
        <v>0</v>
      </c>
      <c r="I33" s="193">
        <v>8112</v>
      </c>
    </row>
    <row r="34" spans="1:9">
      <c r="A34" s="195" t="s">
        <v>510</v>
      </c>
      <c r="B34" s="195" t="s">
        <v>453</v>
      </c>
      <c r="C34" s="195" t="s">
        <v>509</v>
      </c>
      <c r="D34" s="193">
        <v>177308</v>
      </c>
      <c r="E34" s="194">
        <v>1</v>
      </c>
      <c r="F34" s="194">
        <v>6</v>
      </c>
      <c r="G34" s="194">
        <v>1</v>
      </c>
      <c r="H34" s="194">
        <v>0</v>
      </c>
      <c r="I34" s="193">
        <v>15840</v>
      </c>
    </row>
    <row r="35" spans="1:9">
      <c r="A35" s="195" t="s">
        <v>508</v>
      </c>
      <c r="B35" s="195" t="s">
        <v>453</v>
      </c>
      <c r="C35" s="195" t="s">
        <v>507</v>
      </c>
      <c r="D35" s="193">
        <v>59344</v>
      </c>
      <c r="E35" s="194">
        <v>1</v>
      </c>
      <c r="F35" s="194">
        <v>1</v>
      </c>
      <c r="G35" s="194">
        <v>0</v>
      </c>
      <c r="H35" s="194">
        <v>2</v>
      </c>
      <c r="I35" s="193">
        <v>3200</v>
      </c>
    </row>
    <row r="36" spans="1:9">
      <c r="A36" s="195" t="s">
        <v>506</v>
      </c>
      <c r="B36" s="195" t="s">
        <v>453</v>
      </c>
      <c r="C36" s="195" t="s">
        <v>505</v>
      </c>
      <c r="D36" s="193">
        <v>79745</v>
      </c>
      <c r="E36" s="194">
        <v>1</v>
      </c>
      <c r="F36" s="194">
        <v>2</v>
      </c>
      <c r="G36" s="194">
        <v>0</v>
      </c>
      <c r="H36" s="194">
        <v>1</v>
      </c>
      <c r="I36" s="193">
        <v>7641</v>
      </c>
    </row>
    <row r="37" spans="1:9">
      <c r="A37" s="195" t="s">
        <v>504</v>
      </c>
      <c r="B37" s="195" t="s">
        <v>453</v>
      </c>
      <c r="C37" s="195" t="s">
        <v>503</v>
      </c>
      <c r="D37" s="193">
        <v>21372</v>
      </c>
      <c r="E37" s="194">
        <v>1</v>
      </c>
      <c r="F37" s="194">
        <v>2</v>
      </c>
      <c r="G37" s="194">
        <v>0</v>
      </c>
      <c r="H37" s="194">
        <v>0</v>
      </c>
      <c r="I37" s="193">
        <v>6942</v>
      </c>
    </row>
    <row r="38" spans="1:9">
      <c r="A38" s="195" t="s">
        <v>502</v>
      </c>
      <c r="B38" s="195" t="s">
        <v>453</v>
      </c>
      <c r="C38" s="195" t="s">
        <v>501</v>
      </c>
      <c r="D38" s="193">
        <v>45231</v>
      </c>
      <c r="E38" s="194">
        <v>1</v>
      </c>
      <c r="F38" s="194">
        <v>2</v>
      </c>
      <c r="G38" s="194">
        <v>0</v>
      </c>
      <c r="H38" s="194">
        <v>0</v>
      </c>
      <c r="I38" s="193">
        <v>4186</v>
      </c>
    </row>
    <row r="39" spans="1:9">
      <c r="A39" s="195" t="s">
        <v>500</v>
      </c>
      <c r="B39" s="195" t="s">
        <v>453</v>
      </c>
      <c r="C39" s="195" t="s">
        <v>499</v>
      </c>
      <c r="D39" s="193">
        <v>991867</v>
      </c>
      <c r="E39" s="194">
        <v>1</v>
      </c>
      <c r="F39" s="194">
        <v>19</v>
      </c>
      <c r="G39" s="194">
        <v>0</v>
      </c>
      <c r="H39" s="194">
        <v>0</v>
      </c>
      <c r="I39" s="193">
        <v>51608</v>
      </c>
    </row>
    <row r="40" spans="1:9">
      <c r="A40" s="195" t="s">
        <v>498</v>
      </c>
      <c r="B40" s="195" t="s">
        <v>453</v>
      </c>
      <c r="C40" s="195" t="s">
        <v>497</v>
      </c>
      <c r="D40" s="193">
        <v>45056</v>
      </c>
      <c r="E40" s="194">
        <v>1</v>
      </c>
      <c r="F40" s="194">
        <v>0</v>
      </c>
      <c r="G40" s="194">
        <v>0</v>
      </c>
      <c r="H40" s="194">
        <v>0</v>
      </c>
      <c r="I40" s="193">
        <v>2500</v>
      </c>
    </row>
    <row r="41" spans="1:9">
      <c r="A41" s="195" t="s">
        <v>496</v>
      </c>
      <c r="B41" s="195" t="s">
        <v>453</v>
      </c>
      <c r="C41" s="195" t="s">
        <v>495</v>
      </c>
      <c r="D41" s="193">
        <v>213809</v>
      </c>
      <c r="E41" s="194">
        <v>1</v>
      </c>
      <c r="F41" s="194">
        <v>3</v>
      </c>
      <c r="G41" s="194">
        <v>0</v>
      </c>
      <c r="H41" s="194">
        <v>1</v>
      </c>
      <c r="I41" s="193">
        <v>11856</v>
      </c>
    </row>
    <row r="42" spans="1:9">
      <c r="A42" s="195" t="s">
        <v>494</v>
      </c>
      <c r="B42" s="195" t="s">
        <v>453</v>
      </c>
      <c r="C42" s="195" t="s">
        <v>493</v>
      </c>
      <c r="D42" s="193">
        <v>193925</v>
      </c>
      <c r="E42" s="194">
        <v>1</v>
      </c>
      <c r="F42" s="194">
        <v>3</v>
      </c>
      <c r="G42" s="194">
        <v>0</v>
      </c>
      <c r="H42" s="194">
        <v>0</v>
      </c>
      <c r="I42" s="193">
        <v>10852</v>
      </c>
    </row>
    <row r="43" spans="1:9">
      <c r="A43" s="195" t="s">
        <v>492</v>
      </c>
      <c r="B43" s="195" t="s">
        <v>453</v>
      </c>
      <c r="C43" s="195" t="s">
        <v>491</v>
      </c>
      <c r="D43" s="193">
        <v>83331</v>
      </c>
      <c r="E43" s="194">
        <v>1</v>
      </c>
      <c r="F43" s="194">
        <v>2</v>
      </c>
      <c r="G43" s="194">
        <v>0</v>
      </c>
      <c r="H43" s="194">
        <v>0</v>
      </c>
      <c r="I43" s="193">
        <v>6916</v>
      </c>
    </row>
    <row r="44" spans="1:9">
      <c r="A44" s="195" t="s">
        <v>490</v>
      </c>
      <c r="B44" s="195" t="s">
        <v>453</v>
      </c>
      <c r="C44" s="195" t="s">
        <v>489</v>
      </c>
      <c r="D44" s="193">
        <v>55568</v>
      </c>
      <c r="E44" s="194">
        <v>1</v>
      </c>
      <c r="F44" s="194">
        <v>1</v>
      </c>
      <c r="G44" s="194">
        <v>0</v>
      </c>
      <c r="H44" s="194">
        <v>0</v>
      </c>
      <c r="I44" s="193">
        <v>4556</v>
      </c>
    </row>
    <row r="45" spans="1:9">
      <c r="A45" s="195" t="s">
        <v>488</v>
      </c>
      <c r="B45" s="195" t="s">
        <v>453</v>
      </c>
      <c r="C45" s="195" t="s">
        <v>487</v>
      </c>
      <c r="D45" s="193">
        <v>39192</v>
      </c>
      <c r="E45" s="194">
        <v>1</v>
      </c>
      <c r="F45" s="194">
        <v>0</v>
      </c>
      <c r="G45" s="194">
        <v>0</v>
      </c>
      <c r="H45" s="194">
        <v>1</v>
      </c>
      <c r="I45" s="193">
        <v>3020</v>
      </c>
    </row>
    <row r="46" spans="1:9">
      <c r="A46" s="195" t="s">
        <v>486</v>
      </c>
      <c r="B46" s="195" t="s">
        <v>453</v>
      </c>
      <c r="C46" s="195" t="s">
        <v>485</v>
      </c>
      <c r="D46" s="193">
        <v>169163</v>
      </c>
      <c r="E46" s="194">
        <v>1</v>
      </c>
      <c r="F46" s="194">
        <v>4</v>
      </c>
      <c r="G46" s="194">
        <v>1</v>
      </c>
      <c r="H46" s="194">
        <v>1</v>
      </c>
      <c r="I46" s="193">
        <v>14478</v>
      </c>
    </row>
    <row r="47" spans="1:9">
      <c r="A47" s="195" t="s">
        <v>484</v>
      </c>
      <c r="B47" s="195" t="s">
        <v>453</v>
      </c>
      <c r="C47" s="195" t="s">
        <v>483</v>
      </c>
      <c r="D47" s="193">
        <v>20603</v>
      </c>
      <c r="E47" s="194">
        <v>1</v>
      </c>
      <c r="F47" s="194">
        <v>1</v>
      </c>
      <c r="G47" s="194">
        <v>1</v>
      </c>
      <c r="H47" s="194">
        <v>0</v>
      </c>
      <c r="I47" s="193">
        <v>5776</v>
      </c>
    </row>
    <row r="48" spans="1:9">
      <c r="A48" s="195" t="s">
        <v>482</v>
      </c>
      <c r="B48" s="195" t="s">
        <v>453</v>
      </c>
      <c r="C48" s="195" t="s">
        <v>481</v>
      </c>
      <c r="D48" s="193">
        <v>142550</v>
      </c>
      <c r="E48" s="194">
        <v>1</v>
      </c>
      <c r="F48" s="194">
        <v>6</v>
      </c>
      <c r="G48" s="194">
        <v>0</v>
      </c>
      <c r="H48" s="194">
        <v>3</v>
      </c>
      <c r="I48" s="193">
        <v>16406</v>
      </c>
    </row>
    <row r="49" spans="1:9">
      <c r="A49" s="195" t="s">
        <v>480</v>
      </c>
      <c r="B49" s="195" t="s">
        <v>453</v>
      </c>
      <c r="C49" s="195" t="s">
        <v>479</v>
      </c>
      <c r="D49" s="193">
        <v>134010</v>
      </c>
      <c r="E49" s="194">
        <v>1</v>
      </c>
      <c r="F49" s="194">
        <v>6</v>
      </c>
      <c r="G49" s="194">
        <v>1</v>
      </c>
      <c r="H49" s="194">
        <v>1</v>
      </c>
      <c r="I49" s="193">
        <v>12896</v>
      </c>
    </row>
    <row r="50" spans="1:9">
      <c r="A50" s="195" t="s">
        <v>478</v>
      </c>
      <c r="B50" s="195" t="s">
        <v>453</v>
      </c>
      <c r="C50" s="195" t="s">
        <v>477</v>
      </c>
      <c r="D50" s="193">
        <v>92254</v>
      </c>
      <c r="E50" s="194">
        <v>0</v>
      </c>
      <c r="F50" s="194">
        <v>5</v>
      </c>
      <c r="G50" s="194">
        <v>1</v>
      </c>
      <c r="H50" s="194">
        <v>1</v>
      </c>
      <c r="I50" s="193">
        <v>12297</v>
      </c>
    </row>
    <row r="51" spans="1:9">
      <c r="A51" s="195" t="s">
        <v>476</v>
      </c>
      <c r="B51" s="195" t="s">
        <v>453</v>
      </c>
      <c r="C51" s="195" t="s">
        <v>475</v>
      </c>
      <c r="D51" s="193">
        <v>138666</v>
      </c>
      <c r="E51" s="194">
        <v>1</v>
      </c>
      <c r="F51" s="194">
        <v>2</v>
      </c>
      <c r="G51" s="194">
        <v>1</v>
      </c>
      <c r="H51" s="194">
        <v>1</v>
      </c>
      <c r="I51" s="193">
        <v>9546</v>
      </c>
    </row>
    <row r="52" spans="1:9">
      <c r="A52" s="195" t="s">
        <v>474</v>
      </c>
      <c r="B52" s="195" t="s">
        <v>453</v>
      </c>
      <c r="C52" s="195" t="s">
        <v>473</v>
      </c>
      <c r="D52" s="193">
        <v>67807</v>
      </c>
      <c r="E52" s="194">
        <v>1</v>
      </c>
      <c r="F52" s="194">
        <v>2</v>
      </c>
      <c r="G52" s="194">
        <v>0</v>
      </c>
      <c r="H52" s="194">
        <v>1</v>
      </c>
      <c r="I52" s="193">
        <v>7364</v>
      </c>
    </row>
    <row r="53" spans="1:9">
      <c r="A53" s="195" t="s">
        <v>472</v>
      </c>
      <c r="B53" s="195" t="s">
        <v>453</v>
      </c>
      <c r="C53" s="195" t="s">
        <v>471</v>
      </c>
      <c r="D53" s="193">
        <v>64313</v>
      </c>
      <c r="E53" s="194">
        <v>1</v>
      </c>
      <c r="F53" s="194">
        <v>3</v>
      </c>
      <c r="G53" s="194">
        <v>0</v>
      </c>
      <c r="H53" s="194">
        <v>1</v>
      </c>
      <c r="I53" s="193">
        <v>7641</v>
      </c>
    </row>
    <row r="54" spans="1:9">
      <c r="A54" s="195" t="s">
        <v>470</v>
      </c>
      <c r="B54" s="195" t="s">
        <v>453</v>
      </c>
      <c r="C54" s="195" t="s">
        <v>469</v>
      </c>
      <c r="D54" s="193">
        <v>36223</v>
      </c>
      <c r="E54" s="194">
        <v>1</v>
      </c>
      <c r="F54" s="194">
        <v>0</v>
      </c>
      <c r="G54" s="194">
        <v>1</v>
      </c>
      <c r="H54" s="194">
        <v>0</v>
      </c>
      <c r="I54" s="193">
        <v>2711</v>
      </c>
    </row>
    <row r="55" spans="1:9">
      <c r="A55" s="195" t="s">
        <v>468</v>
      </c>
      <c r="B55" s="195" t="s">
        <v>453</v>
      </c>
      <c r="C55" s="195" t="s">
        <v>467</v>
      </c>
      <c r="D55" s="193">
        <v>60612</v>
      </c>
      <c r="E55" s="194">
        <v>1</v>
      </c>
      <c r="F55" s="194">
        <v>4</v>
      </c>
      <c r="G55" s="194">
        <v>0</v>
      </c>
      <c r="H55" s="194">
        <v>1</v>
      </c>
      <c r="I55" s="193">
        <v>8064</v>
      </c>
    </row>
    <row r="56" spans="1:9">
      <c r="A56" s="195" t="s">
        <v>466</v>
      </c>
      <c r="B56" s="195" t="s">
        <v>453</v>
      </c>
      <c r="C56" s="195" t="s">
        <v>465</v>
      </c>
      <c r="D56" s="193">
        <v>33220</v>
      </c>
      <c r="E56" s="194">
        <v>1</v>
      </c>
      <c r="F56" s="194">
        <v>0</v>
      </c>
      <c r="G56" s="194">
        <v>1</v>
      </c>
      <c r="H56" s="194">
        <v>0</v>
      </c>
      <c r="I56" s="193">
        <v>3440</v>
      </c>
    </row>
    <row r="57" spans="1:9">
      <c r="A57" s="195" t="s">
        <v>464</v>
      </c>
      <c r="B57" s="195" t="s">
        <v>453</v>
      </c>
      <c r="C57" s="195" t="s">
        <v>463</v>
      </c>
      <c r="D57" s="193">
        <v>211539</v>
      </c>
      <c r="E57" s="194">
        <v>1</v>
      </c>
      <c r="F57" s="194">
        <v>3</v>
      </c>
      <c r="G57" s="194">
        <v>0</v>
      </c>
      <c r="H57" s="194">
        <v>0</v>
      </c>
      <c r="I57" s="193">
        <v>10805</v>
      </c>
    </row>
    <row r="58" spans="1:9">
      <c r="A58" s="195" t="s">
        <v>462</v>
      </c>
      <c r="B58" s="195" t="s">
        <v>453</v>
      </c>
      <c r="C58" s="195" t="s">
        <v>461</v>
      </c>
      <c r="D58" s="193">
        <v>89369</v>
      </c>
      <c r="E58" s="194">
        <v>1</v>
      </c>
      <c r="F58" s="194">
        <v>1</v>
      </c>
      <c r="G58" s="194">
        <v>0</v>
      </c>
      <c r="H58" s="194">
        <v>3</v>
      </c>
      <c r="I58" s="193">
        <v>2912</v>
      </c>
    </row>
    <row r="59" spans="1:9">
      <c r="A59" s="195" t="s">
        <v>460</v>
      </c>
      <c r="B59" s="195" t="s">
        <v>453</v>
      </c>
      <c r="C59" s="195" t="s">
        <v>459</v>
      </c>
      <c r="D59" s="193">
        <v>964616</v>
      </c>
      <c r="E59" s="194">
        <v>0</v>
      </c>
      <c r="F59" s="194">
        <v>20</v>
      </c>
      <c r="G59" s="194">
        <v>0</v>
      </c>
      <c r="H59" s="194">
        <v>0</v>
      </c>
      <c r="I59" s="193">
        <v>58659</v>
      </c>
    </row>
    <row r="60" spans="1:9">
      <c r="A60" s="195" t="s">
        <v>458</v>
      </c>
      <c r="B60" s="195" t="s">
        <v>453</v>
      </c>
      <c r="C60" s="195" t="s">
        <v>457</v>
      </c>
      <c r="D60" s="193">
        <v>20453</v>
      </c>
      <c r="E60" s="194">
        <v>1</v>
      </c>
      <c r="F60" s="194">
        <v>0</v>
      </c>
      <c r="G60" s="194">
        <v>0</v>
      </c>
      <c r="H60" s="194">
        <v>1</v>
      </c>
      <c r="I60" s="193">
        <v>2704</v>
      </c>
    </row>
    <row r="61" spans="1:9">
      <c r="A61" s="195" t="s">
        <v>456</v>
      </c>
      <c r="B61" s="195" t="s">
        <v>453</v>
      </c>
      <c r="C61" s="195" t="s">
        <v>455</v>
      </c>
      <c r="D61" s="193">
        <v>125101</v>
      </c>
      <c r="E61" s="194">
        <v>1</v>
      </c>
      <c r="F61" s="194">
        <v>3</v>
      </c>
      <c r="G61" s="194">
        <v>0</v>
      </c>
      <c r="H61" s="194">
        <v>1</v>
      </c>
      <c r="I61" s="193">
        <v>8063</v>
      </c>
    </row>
    <row r="62" spans="1:9">
      <c r="A62" s="195" t="s">
        <v>454</v>
      </c>
      <c r="B62" s="195" t="s">
        <v>453</v>
      </c>
      <c r="C62" s="195" t="s">
        <v>452</v>
      </c>
      <c r="D62" s="193">
        <v>81397</v>
      </c>
      <c r="E62" s="194">
        <v>1</v>
      </c>
      <c r="F62" s="194">
        <v>5</v>
      </c>
      <c r="G62" s="194">
        <v>1</v>
      </c>
      <c r="H62" s="194">
        <v>0</v>
      </c>
      <c r="I62" s="193">
        <v>8788</v>
      </c>
    </row>
    <row r="63" spans="1:9">
      <c r="A63" s="17" t="s">
        <v>451</v>
      </c>
      <c r="B63" s="17" t="s">
        <v>428</v>
      </c>
      <c r="C63" s="17" t="s">
        <v>450</v>
      </c>
      <c r="D63" s="191">
        <v>78340</v>
      </c>
      <c r="E63" s="192">
        <v>1</v>
      </c>
      <c r="F63" s="192">
        <v>6</v>
      </c>
      <c r="G63" s="192">
        <v>0</v>
      </c>
      <c r="H63" s="192">
        <v>1</v>
      </c>
      <c r="I63" s="191">
        <v>15106</v>
      </c>
    </row>
    <row r="64" spans="1:9">
      <c r="A64" s="17" t="s">
        <v>449</v>
      </c>
      <c r="B64" s="17" t="s">
        <v>428</v>
      </c>
      <c r="C64" s="17" t="s">
        <v>448</v>
      </c>
      <c r="D64" s="191">
        <v>51200</v>
      </c>
      <c r="E64" s="192">
        <v>0</v>
      </c>
      <c r="F64" s="192">
        <v>4</v>
      </c>
      <c r="G64" s="192">
        <v>1</v>
      </c>
      <c r="H64" s="192">
        <v>1</v>
      </c>
      <c r="I64" s="191">
        <v>11640</v>
      </c>
    </row>
    <row r="65" spans="1:9">
      <c r="A65" s="17" t="s">
        <v>447</v>
      </c>
      <c r="B65" s="17" t="s">
        <v>428</v>
      </c>
      <c r="C65" s="17" t="s">
        <v>446</v>
      </c>
      <c r="D65" s="191">
        <v>149870</v>
      </c>
      <c r="E65" s="192">
        <v>0</v>
      </c>
      <c r="F65" s="192">
        <v>5</v>
      </c>
      <c r="G65" s="192">
        <v>0</v>
      </c>
      <c r="H65" s="192">
        <v>4</v>
      </c>
      <c r="I65" s="191">
        <v>11414</v>
      </c>
    </row>
    <row r="66" spans="1:9">
      <c r="A66" s="17" t="s">
        <v>445</v>
      </c>
      <c r="B66" s="17" t="s">
        <v>428</v>
      </c>
      <c r="C66" s="17" t="s">
        <v>444</v>
      </c>
      <c r="D66" s="191">
        <v>67645</v>
      </c>
      <c r="E66" s="192">
        <v>1</v>
      </c>
      <c r="F66" s="192">
        <v>7</v>
      </c>
      <c r="G66" s="192">
        <v>0</v>
      </c>
      <c r="H66" s="192">
        <v>1</v>
      </c>
      <c r="I66" s="191">
        <v>14626</v>
      </c>
    </row>
    <row r="67" spans="1:9">
      <c r="A67" s="17" t="s">
        <v>443</v>
      </c>
      <c r="B67" s="17" t="s">
        <v>428</v>
      </c>
      <c r="C67" s="17" t="s">
        <v>442</v>
      </c>
      <c r="D67" s="191">
        <v>186731</v>
      </c>
      <c r="E67" s="192">
        <v>0</v>
      </c>
      <c r="F67" s="192">
        <v>10</v>
      </c>
      <c r="G67" s="192">
        <v>0</v>
      </c>
      <c r="H67" s="192">
        <v>2</v>
      </c>
      <c r="I67" s="191">
        <v>25718</v>
      </c>
    </row>
    <row r="68" spans="1:9">
      <c r="A68" s="17" t="s">
        <v>441</v>
      </c>
      <c r="B68" s="17" t="s">
        <v>428</v>
      </c>
      <c r="C68" s="17" t="s">
        <v>440</v>
      </c>
      <c r="D68" s="191">
        <v>109411</v>
      </c>
      <c r="E68" s="192">
        <v>1</v>
      </c>
      <c r="F68" s="192">
        <v>7</v>
      </c>
      <c r="G68" s="192">
        <v>1</v>
      </c>
      <c r="H68" s="192">
        <v>2</v>
      </c>
      <c r="I68" s="191">
        <v>20056</v>
      </c>
    </row>
    <row r="69" spans="1:9">
      <c r="A69" s="17" t="s">
        <v>439</v>
      </c>
      <c r="B69" s="17" t="s">
        <v>428</v>
      </c>
      <c r="C69" s="17" t="s">
        <v>438</v>
      </c>
      <c r="D69" s="191">
        <v>89551</v>
      </c>
      <c r="E69" s="192">
        <v>0</v>
      </c>
      <c r="F69" s="192">
        <v>6</v>
      </c>
      <c r="G69" s="192">
        <v>0</v>
      </c>
      <c r="H69" s="192">
        <v>1</v>
      </c>
      <c r="I69" s="191">
        <v>12846</v>
      </c>
    </row>
    <row r="70" spans="1:9">
      <c r="A70" s="17" t="s">
        <v>437</v>
      </c>
      <c r="B70" s="17" t="s">
        <v>428</v>
      </c>
      <c r="C70" s="17" t="s">
        <v>436</v>
      </c>
      <c r="D70" s="191">
        <v>47119</v>
      </c>
      <c r="E70" s="192">
        <v>0</v>
      </c>
      <c r="F70" s="192">
        <v>4</v>
      </c>
      <c r="G70" s="192">
        <v>1</v>
      </c>
      <c r="H70" s="192">
        <v>0</v>
      </c>
      <c r="I70" s="191">
        <v>11874</v>
      </c>
    </row>
    <row r="71" spans="1:9">
      <c r="A71" s="17" t="s">
        <v>435</v>
      </c>
      <c r="B71" s="17" t="s">
        <v>428</v>
      </c>
      <c r="C71" s="17" t="s">
        <v>434</v>
      </c>
      <c r="D71" s="191">
        <v>90673</v>
      </c>
      <c r="E71" s="192">
        <v>1</v>
      </c>
      <c r="F71" s="192">
        <v>7</v>
      </c>
      <c r="G71" s="192">
        <v>0</v>
      </c>
      <c r="H71" s="192">
        <v>4</v>
      </c>
      <c r="I71" s="191">
        <v>17472</v>
      </c>
    </row>
    <row r="72" spans="1:9">
      <c r="A72" s="17" t="s">
        <v>433</v>
      </c>
      <c r="B72" s="17" t="s">
        <v>428</v>
      </c>
      <c r="C72" s="17" t="s">
        <v>432</v>
      </c>
      <c r="D72" s="191">
        <v>169258</v>
      </c>
      <c r="E72" s="192">
        <v>0</v>
      </c>
      <c r="F72" s="192">
        <v>13</v>
      </c>
      <c r="G72" s="192">
        <v>1</v>
      </c>
      <c r="H72" s="192">
        <v>0</v>
      </c>
      <c r="I72" s="191">
        <v>33128</v>
      </c>
    </row>
    <row r="73" spans="1:9">
      <c r="A73" s="17" t="s">
        <v>431</v>
      </c>
      <c r="B73" s="17" t="s">
        <v>428</v>
      </c>
      <c r="C73" s="17" t="s">
        <v>430</v>
      </c>
      <c r="D73" s="191">
        <v>45555</v>
      </c>
      <c r="E73" s="192">
        <v>0</v>
      </c>
      <c r="F73" s="192">
        <v>4</v>
      </c>
      <c r="G73" s="192">
        <v>0</v>
      </c>
      <c r="H73" s="192">
        <v>1</v>
      </c>
      <c r="I73" s="191">
        <v>9282</v>
      </c>
    </row>
    <row r="74" spans="1:9">
      <c r="A74" s="17" t="s">
        <v>429</v>
      </c>
      <c r="B74" s="17" t="s">
        <v>428</v>
      </c>
      <c r="C74" s="17" t="s">
        <v>427</v>
      </c>
      <c r="D74" s="191">
        <v>229647</v>
      </c>
      <c r="E74" s="192">
        <v>0</v>
      </c>
      <c r="F74" s="192">
        <v>15</v>
      </c>
      <c r="G74" s="192">
        <v>2</v>
      </c>
      <c r="H74" s="192">
        <v>1</v>
      </c>
      <c r="I74" s="191">
        <v>28323</v>
      </c>
    </row>
    <row r="75" spans="1:9">
      <c r="A75" s="17" t="s">
        <v>426</v>
      </c>
      <c r="B75" s="17" t="s">
        <v>407</v>
      </c>
      <c r="C75" s="17" t="s">
        <v>425</v>
      </c>
      <c r="D75" s="191">
        <v>59653</v>
      </c>
      <c r="E75" s="192">
        <v>1</v>
      </c>
      <c r="F75" s="192">
        <v>0</v>
      </c>
      <c r="G75" s="192">
        <v>0</v>
      </c>
      <c r="H75" s="192">
        <v>0</v>
      </c>
      <c r="I75" s="191">
        <v>3130</v>
      </c>
    </row>
    <row r="76" spans="1:9">
      <c r="A76" s="17" t="s">
        <v>424</v>
      </c>
      <c r="B76" s="17" t="s">
        <v>407</v>
      </c>
      <c r="C76" s="17" t="s">
        <v>423</v>
      </c>
      <c r="D76" s="191">
        <v>4716</v>
      </c>
      <c r="E76" s="192">
        <v>1</v>
      </c>
      <c r="F76" s="192">
        <v>0</v>
      </c>
      <c r="G76" s="192">
        <v>0</v>
      </c>
      <c r="H76" s="192">
        <v>0</v>
      </c>
      <c r="I76" s="191">
        <v>2548</v>
      </c>
    </row>
    <row r="77" spans="1:9">
      <c r="A77" s="17" t="s">
        <v>422</v>
      </c>
      <c r="B77" s="17" t="s">
        <v>407</v>
      </c>
      <c r="C77" s="17" t="s">
        <v>421</v>
      </c>
      <c r="D77" s="191">
        <v>40216</v>
      </c>
      <c r="E77" s="192">
        <v>1</v>
      </c>
      <c r="F77" s="192">
        <v>1</v>
      </c>
      <c r="G77" s="192">
        <v>0</v>
      </c>
      <c r="H77" s="192">
        <v>2</v>
      </c>
      <c r="I77" s="191">
        <v>6656</v>
      </c>
    </row>
    <row r="78" spans="1:9">
      <c r="A78" s="17" t="s">
        <v>420</v>
      </c>
      <c r="B78" s="17" t="s">
        <v>407</v>
      </c>
      <c r="C78" s="17" t="s">
        <v>419</v>
      </c>
      <c r="D78" s="191">
        <v>107642</v>
      </c>
      <c r="E78" s="192">
        <v>1</v>
      </c>
      <c r="F78" s="192">
        <v>0</v>
      </c>
      <c r="G78" s="192">
        <v>1</v>
      </c>
      <c r="H78" s="192">
        <v>1</v>
      </c>
      <c r="I78" s="191">
        <v>3148</v>
      </c>
    </row>
    <row r="79" spans="1:9">
      <c r="A79" s="17" t="s">
        <v>418</v>
      </c>
      <c r="B79" s="17" t="s">
        <v>407</v>
      </c>
      <c r="C79" s="17" t="s">
        <v>417</v>
      </c>
      <c r="D79" s="191">
        <v>10615</v>
      </c>
      <c r="E79" s="192">
        <v>1</v>
      </c>
      <c r="F79" s="192">
        <v>0</v>
      </c>
      <c r="G79" s="192">
        <v>0</v>
      </c>
      <c r="H79" s="192">
        <v>1</v>
      </c>
      <c r="I79" s="191">
        <v>2704</v>
      </c>
    </row>
    <row r="80" spans="1:9">
      <c r="A80" s="17" t="s">
        <v>416</v>
      </c>
      <c r="B80" s="17" t="s">
        <v>407</v>
      </c>
      <c r="C80" s="17" t="s">
        <v>415</v>
      </c>
      <c r="D80" s="191">
        <v>35156</v>
      </c>
      <c r="E80" s="192">
        <v>1</v>
      </c>
      <c r="F80" s="192">
        <v>0</v>
      </c>
      <c r="G80" s="192">
        <v>0</v>
      </c>
      <c r="H80" s="192">
        <v>1</v>
      </c>
      <c r="I80" s="191">
        <v>3044</v>
      </c>
    </row>
    <row r="81" spans="1:9">
      <c r="A81" s="17" t="s">
        <v>414</v>
      </c>
      <c r="B81" s="17" t="s">
        <v>407</v>
      </c>
      <c r="C81" s="17" t="s">
        <v>413</v>
      </c>
      <c r="D81" s="191">
        <v>5375</v>
      </c>
      <c r="E81" s="192">
        <v>1</v>
      </c>
      <c r="F81" s="192">
        <v>0</v>
      </c>
      <c r="G81" s="192">
        <v>0</v>
      </c>
      <c r="H81" s="192">
        <v>0</v>
      </c>
      <c r="I81" s="191">
        <v>2652</v>
      </c>
    </row>
    <row r="82" spans="1:9">
      <c r="A82" s="17" t="s">
        <v>412</v>
      </c>
      <c r="B82" s="17" t="s">
        <v>407</v>
      </c>
      <c r="C82" s="17" t="s">
        <v>411</v>
      </c>
      <c r="D82" s="191">
        <v>15543</v>
      </c>
      <c r="E82" s="192">
        <v>1</v>
      </c>
      <c r="F82" s="192">
        <v>0</v>
      </c>
      <c r="G82" s="192">
        <v>0</v>
      </c>
      <c r="H82" s="192">
        <v>0</v>
      </c>
      <c r="I82" s="191">
        <v>2304</v>
      </c>
    </row>
    <row r="83" spans="1:9">
      <c r="A83" s="17" t="s">
        <v>410</v>
      </c>
      <c r="B83" s="17" t="s">
        <v>407</v>
      </c>
      <c r="C83" s="17" t="s">
        <v>409</v>
      </c>
      <c r="D83" s="191">
        <v>13089</v>
      </c>
      <c r="E83" s="192">
        <v>1</v>
      </c>
      <c r="F83" s="192">
        <v>0</v>
      </c>
      <c r="G83" s="192">
        <v>0</v>
      </c>
      <c r="H83" s="192">
        <v>0</v>
      </c>
      <c r="I83" s="191">
        <v>2756</v>
      </c>
    </row>
    <row r="84" spans="1:9">
      <c r="A84" s="17" t="s">
        <v>408</v>
      </c>
      <c r="B84" s="17" t="s">
        <v>407</v>
      </c>
      <c r="C84" s="17" t="s">
        <v>406</v>
      </c>
      <c r="D84" s="191">
        <v>9688</v>
      </c>
      <c r="E84" s="192">
        <v>1</v>
      </c>
      <c r="F84" s="192">
        <v>0</v>
      </c>
      <c r="G84" s="192">
        <v>0</v>
      </c>
      <c r="H84" s="192">
        <v>0</v>
      </c>
      <c r="I84" s="191">
        <v>2860</v>
      </c>
    </row>
  </sheetData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2"/>
  <sheetViews>
    <sheetView topLeftCell="F1" workbookViewId="0">
      <selection activeCell="L27" sqref="L27"/>
    </sheetView>
  </sheetViews>
  <sheetFormatPr baseColWidth="10" defaultColWidth="11" defaultRowHeight="16"/>
  <cols>
    <col min="2" max="2" width="13.1640625" customWidth="1"/>
    <col min="3" max="3" width="21.1640625" customWidth="1"/>
    <col min="4" max="4" width="27" customWidth="1"/>
    <col min="6" max="6" width="19.33203125" customWidth="1"/>
    <col min="7" max="7" width="4.83203125" customWidth="1"/>
    <col min="8" max="8" width="14.1640625" customWidth="1"/>
    <col min="9" max="9" width="16.83203125" customWidth="1"/>
    <col min="10" max="10" width="4" customWidth="1"/>
    <col min="11" max="11" width="46.5" customWidth="1"/>
  </cols>
  <sheetData>
    <row r="1" spans="1:13" ht="26">
      <c r="A1" s="13" t="s">
        <v>23</v>
      </c>
    </row>
    <row r="2" spans="1:13" ht="24">
      <c r="C2" s="24" t="s">
        <v>158</v>
      </c>
      <c r="F2" s="24" t="s">
        <v>159</v>
      </c>
      <c r="I2" s="24" t="s">
        <v>160</v>
      </c>
    </row>
    <row r="3" spans="1:13" ht="24">
      <c r="C3" s="24"/>
      <c r="F3" s="24"/>
    </row>
    <row r="4" spans="1:13">
      <c r="B4" s="25" t="s">
        <v>154</v>
      </c>
      <c r="C4" s="26" t="s">
        <v>155</v>
      </c>
      <c r="E4" s="25" t="s">
        <v>154</v>
      </c>
      <c r="F4" s="26" t="s">
        <v>155</v>
      </c>
      <c r="H4" s="25" t="s">
        <v>154</v>
      </c>
      <c r="I4" s="26" t="s">
        <v>155</v>
      </c>
      <c r="K4" s="186"/>
      <c r="L4" s="84"/>
      <c r="M4" s="35"/>
    </row>
    <row r="5" spans="1:13">
      <c r="B5" s="19" t="s">
        <v>130</v>
      </c>
      <c r="C5" s="20">
        <v>10669</v>
      </c>
      <c r="E5" s="19" t="s">
        <v>130</v>
      </c>
      <c r="F5" s="20">
        <v>10669</v>
      </c>
      <c r="H5" s="19" t="s">
        <v>138</v>
      </c>
      <c r="I5" s="20">
        <v>2410</v>
      </c>
      <c r="K5" s="186"/>
      <c r="L5" s="84"/>
      <c r="M5" s="35"/>
    </row>
    <row r="6" spans="1:13">
      <c r="B6" s="19" t="s">
        <v>131</v>
      </c>
      <c r="C6" s="20">
        <v>3801</v>
      </c>
      <c r="E6" s="19" t="s">
        <v>131</v>
      </c>
      <c r="F6" s="20">
        <v>3801</v>
      </c>
      <c r="H6" s="19" t="s">
        <v>141</v>
      </c>
      <c r="I6" s="20">
        <v>3636</v>
      </c>
      <c r="K6" s="186"/>
      <c r="L6" s="84"/>
      <c r="M6" s="35"/>
    </row>
    <row r="7" spans="1:13">
      <c r="B7" s="19" t="s">
        <v>132</v>
      </c>
      <c r="C7" s="20">
        <v>6865</v>
      </c>
      <c r="E7" s="19" t="s">
        <v>132</v>
      </c>
      <c r="F7" s="20">
        <v>6865</v>
      </c>
      <c r="H7" s="19" t="s">
        <v>131</v>
      </c>
      <c r="I7" s="20">
        <v>3801</v>
      </c>
      <c r="K7" s="186"/>
      <c r="L7" s="84"/>
      <c r="M7" s="35"/>
    </row>
    <row r="8" spans="1:13">
      <c r="B8" s="19" t="s">
        <v>133</v>
      </c>
      <c r="C8" s="20">
        <v>11850</v>
      </c>
      <c r="E8" s="19" t="s">
        <v>133</v>
      </c>
      <c r="F8" s="20">
        <v>11850</v>
      </c>
      <c r="H8" s="19" t="s">
        <v>145</v>
      </c>
      <c r="I8" s="20">
        <v>4589</v>
      </c>
      <c r="K8" s="186"/>
      <c r="L8" s="84"/>
      <c r="M8" s="35"/>
    </row>
    <row r="9" spans="1:13">
      <c r="B9" s="19" t="s">
        <v>134</v>
      </c>
      <c r="C9" s="20">
        <v>32188</v>
      </c>
      <c r="E9" s="19" t="s">
        <v>134</v>
      </c>
      <c r="F9" s="20">
        <v>32188</v>
      </c>
      <c r="H9" s="19" t="s">
        <v>148</v>
      </c>
      <c r="I9" s="20">
        <v>5700</v>
      </c>
    </row>
    <row r="10" spans="1:13">
      <c r="B10" s="19" t="s">
        <v>135</v>
      </c>
      <c r="C10" s="20">
        <v>7332</v>
      </c>
      <c r="E10" s="19" t="s">
        <v>135</v>
      </c>
      <c r="F10" s="20">
        <v>7332</v>
      </c>
      <c r="H10" s="19" t="s">
        <v>132</v>
      </c>
      <c r="I10" s="20">
        <v>6865</v>
      </c>
    </row>
    <row r="11" spans="1:13">
      <c r="B11" s="19" t="s">
        <v>136</v>
      </c>
      <c r="C11" s="20">
        <v>9672</v>
      </c>
      <c r="E11" s="19" t="s">
        <v>136</v>
      </c>
      <c r="F11" s="20">
        <v>9672</v>
      </c>
      <c r="H11" s="19" t="s">
        <v>140</v>
      </c>
      <c r="I11" s="20">
        <v>7100</v>
      </c>
    </row>
    <row r="12" spans="1:13">
      <c r="B12" s="19" t="s">
        <v>137</v>
      </c>
      <c r="C12" s="20">
        <v>7228</v>
      </c>
      <c r="E12" s="19" t="s">
        <v>137</v>
      </c>
      <c r="F12" s="20">
        <v>7228</v>
      </c>
      <c r="H12" s="19" t="s">
        <v>137</v>
      </c>
      <c r="I12" s="20">
        <v>7228</v>
      </c>
    </row>
    <row r="13" spans="1:13">
      <c r="B13" s="19" t="s">
        <v>138</v>
      </c>
      <c r="C13" s="20">
        <v>2410</v>
      </c>
      <c r="E13" s="19" t="s">
        <v>138</v>
      </c>
      <c r="F13" s="20">
        <v>2410</v>
      </c>
      <c r="H13" s="19" t="s">
        <v>135</v>
      </c>
      <c r="I13" s="20">
        <v>7332</v>
      </c>
    </row>
    <row r="14" spans="1:13">
      <c r="B14" s="19" t="s">
        <v>139</v>
      </c>
      <c r="C14" s="20">
        <v>16172</v>
      </c>
      <c r="E14" s="19" t="s">
        <v>139</v>
      </c>
      <c r="F14" s="20">
        <v>16172</v>
      </c>
      <c r="H14" s="19" t="s">
        <v>146</v>
      </c>
      <c r="I14" s="20">
        <v>7515</v>
      </c>
    </row>
    <row r="15" spans="1:13">
      <c r="B15" s="19" t="s">
        <v>140</v>
      </c>
      <c r="C15" s="20">
        <v>7100</v>
      </c>
      <c r="E15" s="19" t="s">
        <v>140</v>
      </c>
      <c r="F15" s="20">
        <v>7100</v>
      </c>
      <c r="H15" s="19" t="s">
        <v>152</v>
      </c>
      <c r="I15" s="20">
        <v>7644</v>
      </c>
    </row>
    <row r="16" spans="1:13">
      <c r="B16" s="19" t="s">
        <v>141</v>
      </c>
      <c r="C16" s="20">
        <v>3636</v>
      </c>
      <c r="E16" s="19" t="s">
        <v>141</v>
      </c>
      <c r="F16" s="20">
        <v>3636</v>
      </c>
      <c r="H16" s="19" t="s">
        <v>150</v>
      </c>
      <c r="I16" s="20">
        <v>9430</v>
      </c>
    </row>
    <row r="17" spans="2:9">
      <c r="B17" s="19" t="s">
        <v>142</v>
      </c>
      <c r="C17" s="20">
        <v>13244</v>
      </c>
      <c r="E17" s="19" t="s">
        <v>142</v>
      </c>
      <c r="F17" s="20">
        <v>13244</v>
      </c>
      <c r="H17" s="19" t="s">
        <v>136</v>
      </c>
      <c r="I17" s="20">
        <v>9672</v>
      </c>
    </row>
    <row r="18" spans="2:9">
      <c r="B18" s="19" t="s">
        <v>143</v>
      </c>
      <c r="C18" s="20">
        <v>30108</v>
      </c>
      <c r="E18" s="19" t="s">
        <v>143</v>
      </c>
      <c r="F18" s="20">
        <v>30108</v>
      </c>
      <c r="H18" s="19" t="s">
        <v>130</v>
      </c>
      <c r="I18" s="20">
        <v>10669</v>
      </c>
    </row>
    <row r="19" spans="2:9">
      <c r="B19" s="19" t="s">
        <v>144</v>
      </c>
      <c r="C19" s="20">
        <v>16068</v>
      </c>
      <c r="E19" s="19" t="s">
        <v>144</v>
      </c>
      <c r="F19" s="20">
        <v>16068</v>
      </c>
      <c r="H19" s="19" t="s">
        <v>133</v>
      </c>
      <c r="I19" s="20">
        <v>11850</v>
      </c>
    </row>
    <row r="20" spans="2:9">
      <c r="B20" s="19" t="s">
        <v>145</v>
      </c>
      <c r="C20" s="20">
        <v>4589</v>
      </c>
      <c r="E20" s="19" t="s">
        <v>145</v>
      </c>
      <c r="F20" s="20">
        <v>4589</v>
      </c>
      <c r="H20" s="19" t="s">
        <v>153</v>
      </c>
      <c r="I20" s="20">
        <v>12168</v>
      </c>
    </row>
    <row r="21" spans="2:9">
      <c r="B21" s="19" t="s">
        <v>146</v>
      </c>
      <c r="C21" s="20">
        <v>7515</v>
      </c>
      <c r="E21" s="19" t="s">
        <v>146</v>
      </c>
      <c r="F21" s="20">
        <v>7515</v>
      </c>
      <c r="H21" s="19" t="s">
        <v>142</v>
      </c>
      <c r="I21" s="20">
        <v>13244</v>
      </c>
    </row>
    <row r="22" spans="2:9">
      <c r="B22" s="19" t="s">
        <v>147</v>
      </c>
      <c r="C22" s="20">
        <v>19127</v>
      </c>
      <c r="E22" s="19" t="s">
        <v>147</v>
      </c>
      <c r="F22" s="20">
        <v>19127</v>
      </c>
      <c r="H22" s="19" t="s">
        <v>151</v>
      </c>
      <c r="I22" s="20">
        <v>13780</v>
      </c>
    </row>
    <row r="23" spans="2:9">
      <c r="B23" s="19" t="s">
        <v>148</v>
      </c>
      <c r="C23" s="20">
        <v>5700</v>
      </c>
      <c r="E23" s="19" t="s">
        <v>148</v>
      </c>
      <c r="F23" s="20">
        <v>5700</v>
      </c>
      <c r="H23" s="19" t="s">
        <v>144</v>
      </c>
      <c r="I23" s="20">
        <v>16068</v>
      </c>
    </row>
    <row r="24" spans="2:9">
      <c r="B24" s="19" t="s">
        <v>149</v>
      </c>
      <c r="C24" s="20">
        <v>31504</v>
      </c>
      <c r="E24" s="19" t="s">
        <v>149</v>
      </c>
      <c r="F24" s="20">
        <v>31504</v>
      </c>
      <c r="H24" s="19" t="s">
        <v>139</v>
      </c>
      <c r="I24" s="20">
        <v>16172</v>
      </c>
    </row>
    <row r="25" spans="2:9">
      <c r="B25" s="19" t="s">
        <v>150</v>
      </c>
      <c r="C25" s="20">
        <v>9430</v>
      </c>
      <c r="E25" s="19" t="s">
        <v>150</v>
      </c>
      <c r="F25" s="20">
        <v>9430</v>
      </c>
      <c r="H25" s="19" t="s">
        <v>147</v>
      </c>
      <c r="I25" s="20">
        <v>19127</v>
      </c>
    </row>
    <row r="26" spans="2:9">
      <c r="B26" s="19" t="s">
        <v>151</v>
      </c>
      <c r="C26" s="20">
        <v>13780</v>
      </c>
      <c r="E26" s="19" t="s">
        <v>151</v>
      </c>
      <c r="F26" s="20">
        <v>13780</v>
      </c>
      <c r="H26" s="19" t="s">
        <v>156</v>
      </c>
      <c r="I26" s="20">
        <v>25636</v>
      </c>
    </row>
    <row r="27" spans="2:9">
      <c r="B27" s="19" t="s">
        <v>152</v>
      </c>
      <c r="C27" s="20">
        <v>7644</v>
      </c>
      <c r="E27" s="19" t="s">
        <v>152</v>
      </c>
      <c r="F27" s="20">
        <v>7644</v>
      </c>
      <c r="H27" s="19" t="s">
        <v>143</v>
      </c>
      <c r="I27" s="20">
        <v>30108</v>
      </c>
    </row>
    <row r="28" spans="2:9">
      <c r="B28" s="19" t="s">
        <v>156</v>
      </c>
      <c r="C28" s="20">
        <v>25636</v>
      </c>
      <c r="E28" s="19" t="s">
        <v>156</v>
      </c>
      <c r="F28" s="20">
        <v>25636</v>
      </c>
      <c r="H28" s="19" t="s">
        <v>149</v>
      </c>
      <c r="I28" s="20">
        <v>31504</v>
      </c>
    </row>
    <row r="29" spans="2:9">
      <c r="B29" s="19" t="s">
        <v>153</v>
      </c>
      <c r="C29" s="20">
        <v>12168</v>
      </c>
      <c r="E29" s="19" t="s">
        <v>153</v>
      </c>
      <c r="F29" s="20">
        <v>12168</v>
      </c>
      <c r="H29" s="19" t="s">
        <v>134</v>
      </c>
      <c r="I29" s="20">
        <v>32188</v>
      </c>
    </row>
    <row r="30" spans="2:9">
      <c r="B30" s="23" t="s">
        <v>157</v>
      </c>
      <c r="C30" s="22">
        <f>SUM(C5:C29)</f>
        <v>315436</v>
      </c>
      <c r="E30" s="23" t="s">
        <v>157</v>
      </c>
      <c r="F30" s="22">
        <f>AVERAGE(F5:F29)</f>
        <v>12617.44</v>
      </c>
    </row>
    <row r="31" spans="2:9">
      <c r="B31" s="17"/>
      <c r="C31" s="18"/>
    </row>
    <row r="32" spans="2:9">
      <c r="B32" s="17"/>
      <c r="C32" s="18"/>
    </row>
    <row r="33" spans="2:3">
      <c r="B33" s="17"/>
      <c r="C33" s="18"/>
    </row>
    <row r="34" spans="2:3">
      <c r="B34" s="17"/>
      <c r="C34" s="18"/>
    </row>
    <row r="35" spans="2:3">
      <c r="B35" s="17"/>
      <c r="C35" s="18"/>
    </row>
    <row r="41" spans="2:3">
      <c r="B41" s="17"/>
      <c r="C41" s="18"/>
    </row>
    <row r="42" spans="2:3">
      <c r="B42" s="17"/>
      <c r="C42" s="18"/>
    </row>
    <row r="43" spans="2:3">
      <c r="B43" s="17"/>
      <c r="C43" s="18"/>
    </row>
    <row r="44" spans="2:3">
      <c r="B44" s="17"/>
      <c r="C44" s="18"/>
    </row>
    <row r="45" spans="2:3">
      <c r="B45" s="17"/>
      <c r="C45" s="18"/>
    </row>
    <row r="46" spans="2:3">
      <c r="B46" s="17"/>
      <c r="C46" s="18"/>
    </row>
    <row r="47" spans="2:3">
      <c r="B47" s="17"/>
      <c r="C47" s="18"/>
    </row>
    <row r="48" spans="2:3">
      <c r="B48" s="17"/>
      <c r="C48" s="18"/>
    </row>
    <row r="49" spans="2:6">
      <c r="B49" s="17"/>
      <c r="C49" s="18"/>
    </row>
    <row r="50" spans="2:6">
      <c r="B50" s="17"/>
    </row>
    <row r="51" spans="2:6">
      <c r="B51" s="17"/>
    </row>
    <row r="52" spans="2:6">
      <c r="B52" s="17"/>
    </row>
    <row r="53" spans="2:6">
      <c r="B53" s="17"/>
    </row>
    <row r="54" spans="2:6">
      <c r="B54" s="17"/>
    </row>
    <row r="55" spans="2:6">
      <c r="B55" s="17"/>
    </row>
    <row r="56" spans="2:6">
      <c r="B56" s="17"/>
    </row>
    <row r="57" spans="2:6">
      <c r="B57" s="17"/>
    </row>
    <row r="58" spans="2:6">
      <c r="B58" s="17"/>
    </row>
    <row r="59" spans="2:6">
      <c r="B59" s="17"/>
      <c r="E59" s="19" t="s">
        <v>153</v>
      </c>
      <c r="F59" s="20">
        <v>12168</v>
      </c>
    </row>
    <row r="60" spans="2:6">
      <c r="B60" s="17"/>
      <c r="E60" s="23" t="s">
        <v>157</v>
      </c>
      <c r="F60" s="22">
        <f>AVERAGE(F31:F59)</f>
        <v>12168</v>
      </c>
    </row>
    <row r="61" spans="2:6">
      <c r="B61" s="17"/>
    </row>
    <row r="62" spans="2:6">
      <c r="B62" s="17"/>
    </row>
  </sheetData>
  <autoFilter ref="H4:I29" xr:uid="{D49F3A65-1203-A748-8D07-8F5F374CEE04}">
    <sortState ref="H5:I29">
      <sortCondition ref="I4:I29"/>
    </sortState>
  </autoFilter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3"/>
  <sheetViews>
    <sheetView topLeftCell="B1" workbookViewId="0">
      <selection activeCell="M35" sqref="M35"/>
    </sheetView>
  </sheetViews>
  <sheetFormatPr baseColWidth="10" defaultColWidth="11" defaultRowHeight="16"/>
  <cols>
    <col min="1" max="1" width="17.1640625" customWidth="1"/>
    <col min="2" max="2" width="4.6640625" customWidth="1"/>
    <col min="3" max="3" width="2" customWidth="1"/>
    <col min="4" max="4" width="7.6640625" customWidth="1"/>
    <col min="5" max="5" width="38" customWidth="1"/>
    <col min="6" max="6" width="2.6640625" customWidth="1"/>
    <col min="7" max="7" width="12" customWidth="1"/>
    <col min="8" max="8" width="15.33203125" customWidth="1"/>
    <col min="9" max="9" width="23.1640625" customWidth="1"/>
    <col min="11" max="11" width="5.5" customWidth="1"/>
    <col min="13" max="13" width="18.1640625" customWidth="1"/>
    <col min="14" max="14" width="24.33203125" customWidth="1"/>
    <col min="15" max="15" width="12.33203125" customWidth="1"/>
    <col min="16" max="16" width="12" customWidth="1"/>
  </cols>
  <sheetData>
    <row r="1" spans="1:16" ht="26">
      <c r="A1" s="13" t="s">
        <v>164</v>
      </c>
      <c r="G1" s="27" t="s">
        <v>163</v>
      </c>
      <c r="I1" s="28" t="s">
        <v>202</v>
      </c>
      <c r="L1" s="27" t="s">
        <v>261</v>
      </c>
      <c r="N1" s="15"/>
      <c r="O1">
        <v>0.99999899999999997</v>
      </c>
    </row>
    <row r="3" spans="1:16">
      <c r="G3" s="25" t="s">
        <v>154</v>
      </c>
      <c r="H3" s="26" t="s">
        <v>155</v>
      </c>
      <c r="I3" s="21" t="s">
        <v>161</v>
      </c>
      <c r="J3" s="21" t="s">
        <v>162</v>
      </c>
      <c r="L3" s="25" t="s">
        <v>154</v>
      </c>
      <c r="M3" s="26" t="s">
        <v>155</v>
      </c>
      <c r="N3" s="21" t="s">
        <v>161</v>
      </c>
      <c r="O3" s="21" t="s">
        <v>162</v>
      </c>
    </row>
    <row r="4" spans="1:16">
      <c r="A4" s="210" t="s">
        <v>198</v>
      </c>
      <c r="B4">
        <v>1</v>
      </c>
      <c r="D4" s="31"/>
      <c r="E4" t="s">
        <v>192</v>
      </c>
      <c r="G4" s="19" t="s">
        <v>130</v>
      </c>
      <c r="H4" s="20">
        <v>10669</v>
      </c>
      <c r="I4">
        <v>0.5</v>
      </c>
      <c r="J4">
        <f>H4-(H4*I4)</f>
        <v>5334.5</v>
      </c>
      <c r="L4" s="19" t="s">
        <v>130</v>
      </c>
      <c r="M4" s="20">
        <v>10669</v>
      </c>
      <c r="N4">
        <v>0.5</v>
      </c>
      <c r="O4">
        <f>M4-(M4*$O$1)</f>
        <v>1.0669000001144013E-2</v>
      </c>
      <c r="P4" s="8" t="s">
        <v>324</v>
      </c>
    </row>
    <row r="5" spans="1:16">
      <c r="A5" s="210"/>
      <c r="B5">
        <v>1</v>
      </c>
      <c r="D5" s="65"/>
      <c r="E5" t="s">
        <v>193</v>
      </c>
      <c r="G5" s="19" t="s">
        <v>131</v>
      </c>
      <c r="H5" s="20">
        <v>3801</v>
      </c>
      <c r="I5">
        <v>0.25</v>
      </c>
      <c r="L5" s="19" t="s">
        <v>131</v>
      </c>
      <c r="M5" s="20">
        <v>3801</v>
      </c>
      <c r="N5">
        <v>0.25</v>
      </c>
    </row>
    <row r="6" spans="1:16">
      <c r="A6" s="210"/>
      <c r="B6">
        <f>SUM(B4:B5)</f>
        <v>2</v>
      </c>
      <c r="D6" s="37"/>
      <c r="E6" t="s">
        <v>194</v>
      </c>
      <c r="G6" s="19" t="s">
        <v>132</v>
      </c>
      <c r="H6" s="20">
        <v>6865</v>
      </c>
      <c r="I6">
        <v>0.3</v>
      </c>
      <c r="L6" s="19" t="s">
        <v>132</v>
      </c>
      <c r="M6" s="20">
        <v>6865</v>
      </c>
      <c r="N6">
        <v>0.3</v>
      </c>
    </row>
    <row r="7" spans="1:16">
      <c r="A7" s="210"/>
      <c r="B7">
        <v>3</v>
      </c>
      <c r="D7" s="35"/>
      <c r="E7" t="s">
        <v>195</v>
      </c>
      <c r="G7" s="19" t="s">
        <v>133</v>
      </c>
      <c r="H7" s="20">
        <v>11850</v>
      </c>
      <c r="I7">
        <v>0.7</v>
      </c>
      <c r="L7" s="19" t="s">
        <v>133</v>
      </c>
      <c r="M7" s="20">
        <v>11850</v>
      </c>
      <c r="N7">
        <v>0.7</v>
      </c>
    </row>
    <row r="8" spans="1:16">
      <c r="A8" s="210"/>
      <c r="B8">
        <v>5</v>
      </c>
      <c r="D8" s="35"/>
      <c r="E8" t="s">
        <v>196</v>
      </c>
      <c r="G8" s="19" t="s">
        <v>134</v>
      </c>
      <c r="H8" s="20">
        <v>32188</v>
      </c>
      <c r="I8">
        <v>0.4</v>
      </c>
      <c r="L8" s="19" t="s">
        <v>134</v>
      </c>
      <c r="M8" s="20">
        <v>32188</v>
      </c>
      <c r="N8">
        <v>0.4</v>
      </c>
    </row>
    <row r="9" spans="1:16">
      <c r="A9" s="210"/>
      <c r="B9">
        <v>8</v>
      </c>
      <c r="D9" s="35"/>
      <c r="E9" t="s">
        <v>199</v>
      </c>
      <c r="G9" s="19" t="s">
        <v>135</v>
      </c>
      <c r="H9" s="20">
        <v>7332</v>
      </c>
      <c r="I9">
        <v>0.5</v>
      </c>
      <c r="L9" s="19" t="s">
        <v>135</v>
      </c>
      <c r="M9" s="20">
        <v>7332</v>
      </c>
      <c r="N9">
        <v>0.5</v>
      </c>
    </row>
    <row r="10" spans="1:16">
      <c r="A10" s="210"/>
      <c r="B10">
        <v>13</v>
      </c>
      <c r="D10" s="35"/>
      <c r="E10" t="s">
        <v>197</v>
      </c>
      <c r="G10" s="19" t="s">
        <v>136</v>
      </c>
      <c r="H10" s="20">
        <v>9672</v>
      </c>
      <c r="I10">
        <v>0.56000000000000005</v>
      </c>
      <c r="L10" s="19" t="s">
        <v>136</v>
      </c>
      <c r="M10" s="20">
        <v>9672</v>
      </c>
      <c r="N10">
        <v>0.56000000000000005</v>
      </c>
    </row>
    <row r="11" spans="1:16">
      <c r="D11" s="35"/>
      <c r="E11" t="s">
        <v>197</v>
      </c>
      <c r="G11" s="19" t="s">
        <v>137</v>
      </c>
      <c r="H11" s="20">
        <v>7228</v>
      </c>
      <c r="I11">
        <v>0.23</v>
      </c>
      <c r="L11" s="19" t="s">
        <v>137</v>
      </c>
      <c r="M11" s="20">
        <v>7228</v>
      </c>
      <c r="N11">
        <v>0.23</v>
      </c>
    </row>
    <row r="12" spans="1:16">
      <c r="D12" s="35"/>
      <c r="E12" t="s">
        <v>197</v>
      </c>
      <c r="G12" s="19" t="s">
        <v>138</v>
      </c>
      <c r="H12" s="20">
        <v>2410</v>
      </c>
      <c r="I12">
        <v>0.12</v>
      </c>
      <c r="L12" s="19" t="s">
        <v>138</v>
      </c>
      <c r="M12" s="20">
        <v>2410</v>
      </c>
      <c r="N12">
        <v>0.12</v>
      </c>
    </row>
    <row r="13" spans="1:16">
      <c r="D13" s="35"/>
      <c r="E13" t="s">
        <v>197</v>
      </c>
      <c r="G13" s="19" t="s">
        <v>139</v>
      </c>
      <c r="H13" s="20">
        <v>16172</v>
      </c>
      <c r="I13">
        <v>0.56000000000000005</v>
      </c>
      <c r="L13" s="19" t="s">
        <v>139</v>
      </c>
      <c r="M13" s="20">
        <v>16172</v>
      </c>
      <c r="N13">
        <v>0.56000000000000005</v>
      </c>
    </row>
    <row r="14" spans="1:16">
      <c r="D14" s="35"/>
      <c r="E14" t="s">
        <v>197</v>
      </c>
      <c r="G14" s="19" t="s">
        <v>140</v>
      </c>
      <c r="H14" s="20">
        <v>7100</v>
      </c>
      <c r="I14">
        <v>0.999</v>
      </c>
      <c r="L14" s="19" t="s">
        <v>140</v>
      </c>
      <c r="M14" s="20">
        <v>7100</v>
      </c>
      <c r="N14">
        <v>0.999</v>
      </c>
    </row>
    <row r="15" spans="1:16">
      <c r="D15" s="35"/>
      <c r="E15" t="s">
        <v>197</v>
      </c>
      <c r="G15" s="19" t="s">
        <v>141</v>
      </c>
      <c r="H15" s="20">
        <v>3636</v>
      </c>
      <c r="I15">
        <v>0.12</v>
      </c>
      <c r="L15" s="19" t="s">
        <v>141</v>
      </c>
      <c r="M15" s="20">
        <v>3636</v>
      </c>
      <c r="N15">
        <v>0.12</v>
      </c>
    </row>
    <row r="16" spans="1:16">
      <c r="D16" s="35"/>
      <c r="E16" t="s">
        <v>197</v>
      </c>
      <c r="G16" s="19" t="s">
        <v>142</v>
      </c>
      <c r="H16" s="20">
        <v>13244</v>
      </c>
      <c r="I16">
        <v>0.3</v>
      </c>
      <c r="L16" s="19" t="s">
        <v>142</v>
      </c>
      <c r="M16" s="20">
        <v>13244</v>
      </c>
      <c r="N16">
        <v>0.3</v>
      </c>
    </row>
    <row r="17" spans="4:14">
      <c r="D17" s="35"/>
      <c r="E17" t="s">
        <v>197</v>
      </c>
      <c r="G17" s="19" t="s">
        <v>143</v>
      </c>
      <c r="H17" s="20">
        <v>30108</v>
      </c>
      <c r="I17">
        <v>0.7</v>
      </c>
      <c r="L17" s="19" t="s">
        <v>143</v>
      </c>
      <c r="M17" s="20">
        <v>30108</v>
      </c>
      <c r="N17">
        <v>0.7</v>
      </c>
    </row>
    <row r="18" spans="4:14">
      <c r="D18" s="35"/>
      <c r="E18" t="s">
        <v>197</v>
      </c>
      <c r="G18" s="19" t="s">
        <v>144</v>
      </c>
      <c r="H18" s="20">
        <v>16068</v>
      </c>
      <c r="I18">
        <v>0.4</v>
      </c>
      <c r="L18" s="19" t="s">
        <v>144</v>
      </c>
      <c r="M18" s="20">
        <v>16068</v>
      </c>
      <c r="N18">
        <v>0.4</v>
      </c>
    </row>
    <row r="19" spans="4:14">
      <c r="D19" s="35"/>
      <c r="E19" t="s">
        <v>197</v>
      </c>
      <c r="G19" s="19" t="s">
        <v>145</v>
      </c>
      <c r="H19" s="20">
        <v>4589</v>
      </c>
      <c r="I19">
        <v>0.5</v>
      </c>
      <c r="L19" s="19" t="s">
        <v>145</v>
      </c>
      <c r="M19" s="20">
        <v>4589</v>
      </c>
      <c r="N19">
        <v>0.5</v>
      </c>
    </row>
    <row r="20" spans="4:14">
      <c r="D20" s="35"/>
      <c r="E20" t="s">
        <v>197</v>
      </c>
      <c r="G20" s="19" t="s">
        <v>146</v>
      </c>
      <c r="H20" s="20">
        <v>7515</v>
      </c>
      <c r="I20">
        <v>0.56000000000000005</v>
      </c>
      <c r="L20" s="19" t="s">
        <v>146</v>
      </c>
      <c r="M20" s="20">
        <v>7515</v>
      </c>
      <c r="N20">
        <v>0.56000000000000005</v>
      </c>
    </row>
    <row r="21" spans="4:14">
      <c r="D21" s="35"/>
      <c r="E21" t="s">
        <v>197</v>
      </c>
      <c r="G21" s="19" t="s">
        <v>147</v>
      </c>
      <c r="H21" s="20">
        <v>19127</v>
      </c>
      <c r="I21">
        <v>0.23</v>
      </c>
      <c r="L21" s="19" t="s">
        <v>147</v>
      </c>
      <c r="M21" s="20">
        <v>19127</v>
      </c>
      <c r="N21">
        <v>0.23</v>
      </c>
    </row>
    <row r="22" spans="4:14">
      <c r="D22" s="35"/>
      <c r="E22" t="s">
        <v>197</v>
      </c>
      <c r="G22" s="19" t="s">
        <v>148</v>
      </c>
      <c r="H22" s="20">
        <v>5700</v>
      </c>
      <c r="I22">
        <v>0.45</v>
      </c>
      <c r="L22" s="19" t="s">
        <v>148</v>
      </c>
      <c r="M22" s="20">
        <v>5700</v>
      </c>
      <c r="N22">
        <v>0.45</v>
      </c>
    </row>
    <row r="23" spans="4:14">
      <c r="D23" s="35"/>
      <c r="E23" t="s">
        <v>197</v>
      </c>
      <c r="G23" s="19" t="s">
        <v>149</v>
      </c>
      <c r="H23" s="20">
        <v>31504</v>
      </c>
      <c r="I23">
        <v>0.23</v>
      </c>
      <c r="L23" s="19" t="s">
        <v>149</v>
      </c>
      <c r="M23" s="20">
        <v>31504</v>
      </c>
      <c r="N23">
        <v>0.23</v>
      </c>
    </row>
    <row r="24" spans="4:14">
      <c r="D24" s="35"/>
      <c r="E24" t="s">
        <v>197</v>
      </c>
      <c r="G24" s="19" t="s">
        <v>150</v>
      </c>
      <c r="H24" s="20">
        <v>9430</v>
      </c>
      <c r="I24">
        <v>0.12</v>
      </c>
      <c r="L24" s="19" t="s">
        <v>150</v>
      </c>
      <c r="M24" s="20">
        <v>9430</v>
      </c>
      <c r="N24">
        <v>0.12</v>
      </c>
    </row>
    <row r="25" spans="4:14">
      <c r="D25" s="35"/>
      <c r="E25" t="s">
        <v>197</v>
      </c>
      <c r="G25" s="19" t="s">
        <v>151</v>
      </c>
      <c r="H25" s="20">
        <v>13780</v>
      </c>
      <c r="I25">
        <v>0.09</v>
      </c>
      <c r="L25" s="19" t="s">
        <v>151</v>
      </c>
      <c r="M25" s="20">
        <v>13780</v>
      </c>
      <c r="N25">
        <v>0.09</v>
      </c>
    </row>
    <row r="26" spans="4:14">
      <c r="D26" s="35"/>
      <c r="E26" t="s">
        <v>197</v>
      </c>
      <c r="G26" s="19" t="s">
        <v>152</v>
      </c>
      <c r="H26" s="20">
        <v>7644</v>
      </c>
      <c r="I26">
        <v>0.23</v>
      </c>
      <c r="L26" s="19" t="s">
        <v>152</v>
      </c>
      <c r="M26" s="20">
        <v>7644</v>
      </c>
      <c r="N26">
        <v>0.23</v>
      </c>
    </row>
    <row r="27" spans="4:14">
      <c r="D27" s="35"/>
      <c r="E27" t="s">
        <v>197</v>
      </c>
      <c r="G27" s="19" t="s">
        <v>156</v>
      </c>
      <c r="H27" s="20">
        <v>25636</v>
      </c>
      <c r="I27">
        <v>0.2</v>
      </c>
      <c r="L27" s="19" t="s">
        <v>156</v>
      </c>
      <c r="M27" s="20">
        <v>25636</v>
      </c>
      <c r="N27">
        <v>0.2</v>
      </c>
    </row>
    <row r="28" spans="4:14">
      <c r="D28" s="35"/>
      <c r="E28" t="s">
        <v>197</v>
      </c>
      <c r="G28" s="19" t="s">
        <v>153</v>
      </c>
      <c r="H28" s="20">
        <v>12168</v>
      </c>
      <c r="I28">
        <v>0.4</v>
      </c>
      <c r="L28" s="19" t="s">
        <v>153</v>
      </c>
      <c r="M28" s="20">
        <v>12168</v>
      </c>
      <c r="N28">
        <v>0.4</v>
      </c>
    </row>
    <row r="29" spans="4:14">
      <c r="D29" s="35"/>
      <c r="E29" t="s">
        <v>197</v>
      </c>
    </row>
    <row r="30" spans="4:14">
      <c r="D30" s="35"/>
      <c r="E30" t="s">
        <v>197</v>
      </c>
    </row>
    <row r="31" spans="4:14">
      <c r="D31" s="35"/>
      <c r="E31" t="s">
        <v>197</v>
      </c>
    </row>
    <row r="32" spans="4:14">
      <c r="D32" s="35"/>
      <c r="E32" t="s">
        <v>197</v>
      </c>
    </row>
    <row r="33" spans="4:5">
      <c r="D33" s="66"/>
      <c r="E33" t="s">
        <v>200</v>
      </c>
    </row>
  </sheetData>
  <mergeCells count="1">
    <mergeCell ref="A4:A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0D3E4-FD6A-4A79-8124-75B67B2E2D93}">
  <dimension ref="B1:L31"/>
  <sheetViews>
    <sheetView topLeftCell="C1" workbookViewId="0">
      <selection activeCell="L35" sqref="L35"/>
    </sheetView>
  </sheetViews>
  <sheetFormatPr baseColWidth="10" defaultColWidth="8.83203125" defaultRowHeight="16"/>
  <cols>
    <col min="2" max="2" width="86.1640625" customWidth="1"/>
    <col min="3" max="3" width="14.1640625" customWidth="1"/>
    <col min="4" max="4" width="15.5" customWidth="1"/>
    <col min="5" max="5" width="22.83203125" customWidth="1"/>
    <col min="6" max="6" width="23.1640625" customWidth="1"/>
    <col min="7" max="7" width="10.5" customWidth="1"/>
    <col min="8" max="8" width="15.1640625" customWidth="1"/>
    <col min="9" max="9" width="5.1640625" customWidth="1"/>
    <col min="11" max="11" width="25.1640625" customWidth="1"/>
    <col min="12" max="12" width="22" customWidth="1"/>
  </cols>
  <sheetData>
    <row r="1" spans="2:12" ht="24">
      <c r="B1" s="177" t="s">
        <v>374</v>
      </c>
      <c r="C1" t="s">
        <v>343</v>
      </c>
    </row>
    <row r="3" spans="2:12">
      <c r="B3" t="s">
        <v>353</v>
      </c>
      <c r="C3" t="s">
        <v>359</v>
      </c>
      <c r="F3" s="15"/>
    </row>
    <row r="4" spans="2:12">
      <c r="F4" s="180" t="s">
        <v>354</v>
      </c>
      <c r="G4" t="s">
        <v>360</v>
      </c>
      <c r="K4" t="s">
        <v>361</v>
      </c>
    </row>
    <row r="5" spans="2:12">
      <c r="D5" s="166"/>
      <c r="G5" t="s">
        <v>362</v>
      </c>
    </row>
    <row r="6" spans="2:12">
      <c r="B6" s="173" t="s">
        <v>325</v>
      </c>
      <c r="C6" s="168" t="s">
        <v>326</v>
      </c>
      <c r="D6" s="173" t="s">
        <v>327</v>
      </c>
      <c r="F6" s="183" t="s">
        <v>355</v>
      </c>
      <c r="G6" s="173" t="s">
        <v>326</v>
      </c>
      <c r="H6" s="173" t="s">
        <v>327</v>
      </c>
      <c r="K6" s="183" t="s">
        <v>355</v>
      </c>
      <c r="L6" s="173" t="s">
        <v>356</v>
      </c>
    </row>
    <row r="7" spans="2:12">
      <c r="B7" s="174" t="s">
        <v>269</v>
      </c>
      <c r="C7" s="174" t="s">
        <v>275</v>
      </c>
      <c r="D7" s="174" t="s">
        <v>270</v>
      </c>
      <c r="F7" s="175" t="s">
        <v>349</v>
      </c>
      <c r="G7" s="175"/>
      <c r="H7" s="174"/>
      <c r="K7" s="167" t="s">
        <v>299</v>
      </c>
      <c r="L7" t="s">
        <v>344</v>
      </c>
    </row>
    <row r="8" spans="2:12">
      <c r="B8" s="174" t="s">
        <v>271</v>
      </c>
      <c r="C8" s="174"/>
      <c r="D8" s="174"/>
      <c r="F8" s="182" t="s">
        <v>350</v>
      </c>
      <c r="G8" s="175"/>
      <c r="H8" s="174"/>
      <c r="K8" s="30" t="s">
        <v>300</v>
      </c>
    </row>
    <row r="9" spans="2:12">
      <c r="B9" s="174" t="s">
        <v>272</v>
      </c>
      <c r="C9" s="174"/>
      <c r="D9" s="174"/>
      <c r="F9" s="181" t="s">
        <v>347</v>
      </c>
      <c r="G9" s="175"/>
      <c r="H9" s="174"/>
      <c r="K9" s="167" t="s">
        <v>296</v>
      </c>
    </row>
    <row r="10" spans="2:12">
      <c r="B10" s="174" t="s">
        <v>273</v>
      </c>
      <c r="C10" s="174"/>
      <c r="D10" s="174"/>
      <c r="F10" s="181" t="s">
        <v>352</v>
      </c>
      <c r="G10" s="175"/>
      <c r="H10" s="174"/>
      <c r="K10" s="167" t="s">
        <v>297</v>
      </c>
    </row>
    <row r="11" spans="2:12">
      <c r="B11" s="176" t="s">
        <v>274</v>
      </c>
      <c r="C11" s="174"/>
      <c r="D11" s="174"/>
      <c r="F11" s="181" t="s">
        <v>348</v>
      </c>
      <c r="G11" s="175"/>
      <c r="H11" s="174"/>
      <c r="K11" s="167" t="s">
        <v>301</v>
      </c>
    </row>
    <row r="12" spans="2:12">
      <c r="F12" s="182" t="s">
        <v>277</v>
      </c>
      <c r="G12" s="175"/>
      <c r="H12" s="174"/>
      <c r="K12" s="167" t="s">
        <v>298</v>
      </c>
    </row>
    <row r="13" spans="2:12">
      <c r="F13" s="182" t="s">
        <v>278</v>
      </c>
      <c r="G13" s="175"/>
      <c r="H13" s="174"/>
    </row>
    <row r="14" spans="2:12">
      <c r="B14" s="173" t="s">
        <v>371</v>
      </c>
      <c r="C14" s="173" t="s">
        <v>372</v>
      </c>
      <c r="D14" s="173"/>
      <c r="F14" s="182" t="s">
        <v>279</v>
      </c>
      <c r="G14" s="175"/>
      <c r="H14" s="174"/>
      <c r="K14" s="183" t="s">
        <v>355</v>
      </c>
      <c r="L14" s="173" t="s">
        <v>357</v>
      </c>
    </row>
    <row r="15" spans="2:12">
      <c r="B15" s="176" t="s">
        <v>363</v>
      </c>
      <c r="C15">
        <v>16</v>
      </c>
      <c r="D15" t="s">
        <v>373</v>
      </c>
      <c r="F15" s="182" t="s">
        <v>280</v>
      </c>
      <c r="G15" s="175"/>
      <c r="H15" s="174"/>
      <c r="K15" s="167" t="s">
        <v>299</v>
      </c>
      <c r="L15" t="s">
        <v>345</v>
      </c>
    </row>
    <row r="16" spans="2:12">
      <c r="B16" s="176" t="s">
        <v>364</v>
      </c>
      <c r="C16">
        <v>17</v>
      </c>
      <c r="F16" s="182" t="s">
        <v>281</v>
      </c>
      <c r="G16" s="175"/>
      <c r="H16" s="174"/>
      <c r="K16" s="30" t="s">
        <v>300</v>
      </c>
    </row>
    <row r="17" spans="2:12">
      <c r="B17" s="176" t="s">
        <v>365</v>
      </c>
      <c r="C17">
        <v>14</v>
      </c>
      <c r="F17" s="182" t="s">
        <v>282</v>
      </c>
      <c r="G17" s="175"/>
      <c r="H17" s="174"/>
      <c r="K17" s="167" t="s">
        <v>296</v>
      </c>
    </row>
    <row r="18" spans="2:12">
      <c r="B18" s="176" t="s">
        <v>366</v>
      </c>
      <c r="C18">
        <v>12</v>
      </c>
      <c r="F18" s="182" t="s">
        <v>283</v>
      </c>
      <c r="G18" s="175"/>
      <c r="H18" s="174"/>
      <c r="K18" s="167" t="s">
        <v>297</v>
      </c>
    </row>
    <row r="19" spans="2:12">
      <c r="B19" s="176" t="s">
        <v>311</v>
      </c>
      <c r="C19">
        <v>16</v>
      </c>
      <c r="F19" s="182" t="s">
        <v>284</v>
      </c>
      <c r="G19" s="175"/>
      <c r="H19" s="174"/>
      <c r="K19" s="167" t="s">
        <v>301</v>
      </c>
    </row>
    <row r="20" spans="2:12">
      <c r="B20" s="176" t="s">
        <v>367</v>
      </c>
      <c r="C20">
        <v>13</v>
      </c>
      <c r="F20" s="182" t="s">
        <v>285</v>
      </c>
      <c r="G20" s="175"/>
      <c r="H20" s="174"/>
      <c r="K20" s="167" t="s">
        <v>298</v>
      </c>
    </row>
    <row r="21" spans="2:12">
      <c r="B21" s="176" t="s">
        <v>368</v>
      </c>
      <c r="C21">
        <v>14</v>
      </c>
      <c r="F21" s="182" t="s">
        <v>286</v>
      </c>
      <c r="G21" s="175"/>
      <c r="H21" s="174"/>
    </row>
    <row r="22" spans="2:12">
      <c r="B22" s="176" t="s">
        <v>369</v>
      </c>
      <c r="C22">
        <v>18</v>
      </c>
      <c r="F22" s="182" t="s">
        <v>287</v>
      </c>
      <c r="G22" s="175"/>
      <c r="H22" s="174"/>
      <c r="K22" s="183" t="s">
        <v>355</v>
      </c>
      <c r="L22" s="173" t="s">
        <v>358</v>
      </c>
    </row>
    <row r="23" spans="2:12">
      <c r="B23" s="176" t="s">
        <v>370</v>
      </c>
      <c r="C23">
        <v>19</v>
      </c>
      <c r="F23" s="182" t="s">
        <v>288</v>
      </c>
      <c r="G23" s="175"/>
      <c r="H23" s="174"/>
      <c r="K23" s="167" t="s">
        <v>299</v>
      </c>
      <c r="L23" t="s">
        <v>346</v>
      </c>
    </row>
    <row r="24" spans="2:12">
      <c r="F24" s="182" t="s">
        <v>289</v>
      </c>
      <c r="G24" s="175"/>
      <c r="H24" s="174"/>
      <c r="K24" s="30" t="s">
        <v>300</v>
      </c>
    </row>
    <row r="25" spans="2:12">
      <c r="F25" s="182" t="s">
        <v>290</v>
      </c>
      <c r="G25" s="175"/>
      <c r="H25" s="174"/>
      <c r="K25" s="167" t="s">
        <v>296</v>
      </c>
    </row>
    <row r="26" spans="2:12">
      <c r="F26" s="182" t="s">
        <v>291</v>
      </c>
      <c r="G26" s="175"/>
      <c r="H26" s="174"/>
      <c r="K26" s="167" t="s">
        <v>297</v>
      </c>
    </row>
    <row r="27" spans="2:12">
      <c r="F27" s="182" t="s">
        <v>292</v>
      </c>
      <c r="G27" s="175"/>
      <c r="H27" s="174"/>
      <c r="K27" s="167" t="s">
        <v>301</v>
      </c>
    </row>
    <row r="28" spans="2:12">
      <c r="F28" s="182" t="s">
        <v>293</v>
      </c>
      <c r="G28" s="175"/>
      <c r="H28" s="174"/>
      <c r="K28" s="167" t="s">
        <v>298</v>
      </c>
    </row>
    <row r="29" spans="2:12">
      <c r="F29" s="182" t="s">
        <v>294</v>
      </c>
      <c r="G29" s="175"/>
      <c r="H29" s="174"/>
    </row>
    <row r="30" spans="2:12">
      <c r="F30" s="181" t="s">
        <v>351</v>
      </c>
      <c r="G30" s="175"/>
      <c r="H30" s="174"/>
    </row>
    <row r="31" spans="2:12">
      <c r="F31" s="182" t="s">
        <v>295</v>
      </c>
      <c r="G31" s="174"/>
      <c r="H31" s="17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1a.Worksheets</vt:lpstr>
      <vt:lpstr>1b. Overview</vt:lpstr>
      <vt:lpstr>2. Mac Ribbons</vt:lpstr>
      <vt:lpstr>3a. Home Ribbon</vt:lpstr>
      <vt:lpstr>3b. Home Ribbon</vt:lpstr>
      <vt:lpstr>Formating Practice</vt:lpstr>
      <vt:lpstr>4. Formulas filters</vt:lpstr>
      <vt:lpstr>5. Relative vs. locked formula</vt:lpstr>
      <vt:lpstr>6. Flash fill</vt:lpstr>
      <vt:lpstr>7. Examples</vt:lpstr>
      <vt:lpstr>Reference for Angled text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Larry Jones</cp:lastModifiedBy>
  <dcterms:created xsi:type="dcterms:W3CDTF">2017-03-02T09:58:28Z</dcterms:created>
  <dcterms:modified xsi:type="dcterms:W3CDTF">2018-03-07T20:09:39Z</dcterms:modified>
</cp:coreProperties>
</file>