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9"/>
  <workbookPr defaultThemeVersion="166925"/>
  <mc:AlternateContent xmlns:mc="http://schemas.openxmlformats.org/markup-compatibility/2006">
    <mc:Choice Requires="x15">
      <x15ac:absPath xmlns:x15ac="http://schemas.microsoft.com/office/spreadsheetml/2010/11/ac" url="/Users/lawrencejones/Desktop/inls161Mar21/Spreadsheets from fall/"/>
    </mc:Choice>
  </mc:AlternateContent>
  <xr:revisionPtr revIDLastSave="0" documentId="13_ncr:1_{49B86B90-32F3-B444-8E7B-B3FAA088878E}" xr6:coauthVersionLast="31" xr6:coauthVersionMax="31" xr10:uidLastSave="{00000000-0000-0000-0000-000000000000}"/>
  <bookViews>
    <workbookView xWindow="1400" yWindow="1080" windowWidth="25620" windowHeight="15540" xr2:uid="{EB19D1A6-372E-4650-9668-3318A544ECA1}"/>
  </bookViews>
  <sheets>
    <sheet name="Data" sheetId="4" r:id="rId1"/>
    <sheet name="Summary Formula examples" sheetId="8" r:id="rId2"/>
    <sheet name="Subtotal Tool Instructions" sheetId="7" r:id="rId3"/>
    <sheet name="Don't do it manually!" sheetId="6"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8" l="1"/>
  <c r="C8" i="8"/>
  <c r="C3" i="8"/>
  <c r="C2" i="8"/>
  <c r="C7" i="8"/>
  <c r="C6" i="8"/>
  <c r="C5" i="8"/>
  <c r="C4" i="8"/>
  <c r="G27" i="4"/>
  <c r="G28" i="4"/>
  <c r="G14" i="4"/>
  <c r="G8" i="4"/>
  <c r="G17" i="4"/>
  <c r="G23" i="4"/>
  <c r="G9" i="4"/>
  <c r="G16" i="4"/>
  <c r="G18" i="4"/>
  <c r="G24" i="4"/>
  <c r="G29" i="4"/>
  <c r="G7" i="4"/>
  <c r="G19" i="4"/>
  <c r="G22" i="4"/>
  <c r="G11" i="4"/>
  <c r="G12" i="4"/>
  <c r="G13" i="4"/>
  <c r="G25" i="4"/>
  <c r="G26" i="4"/>
  <c r="G10" i="4"/>
  <c r="G15" i="4"/>
  <c r="G6" i="4"/>
  <c r="G21" i="4"/>
  <c r="G30" i="4"/>
  <c r="G20" i="4"/>
  <c r="H10" i="6"/>
  <c r="H16" i="6" l="1"/>
  <c r="H12" i="6"/>
</calcChain>
</file>

<file path=xl/sharedStrings.xml><?xml version="1.0" encoding="utf-8"?>
<sst xmlns="http://schemas.openxmlformats.org/spreadsheetml/2006/main" count="190" uniqueCount="91">
  <si>
    <t>ID</t>
  </si>
  <si>
    <t>Name</t>
  </si>
  <si>
    <t>Type of Art</t>
  </si>
  <si>
    <t>Unit Price</t>
  </si>
  <si>
    <t>Quantity</t>
  </si>
  <si>
    <t>Inventory Value</t>
  </si>
  <si>
    <t>IN0001</t>
  </si>
  <si>
    <t>Breaking Free</t>
  </si>
  <si>
    <t>Linocut</t>
  </si>
  <si>
    <t>IN0002</t>
  </si>
  <si>
    <t>Durham Ball Park</t>
  </si>
  <si>
    <t>Water Color</t>
  </si>
  <si>
    <t>IN0003</t>
  </si>
  <si>
    <t>Portrait of Old Man</t>
  </si>
  <si>
    <t>IN0004</t>
  </si>
  <si>
    <t>Oil Painting</t>
  </si>
  <si>
    <t>IN0005</t>
  </si>
  <si>
    <t>Pencil Drawing</t>
  </si>
  <si>
    <t>IN0006</t>
  </si>
  <si>
    <t>Ink Drawing</t>
  </si>
  <si>
    <t>IN0007</t>
  </si>
  <si>
    <t>Monoprint</t>
  </si>
  <si>
    <t>IN0008</t>
  </si>
  <si>
    <t>IN0009</t>
  </si>
  <si>
    <t>Etching</t>
  </si>
  <si>
    <t>IN0010</t>
  </si>
  <si>
    <t>IN0011</t>
  </si>
  <si>
    <t>IN0012</t>
  </si>
  <si>
    <t>IN0013</t>
  </si>
  <si>
    <t>Woodcut</t>
  </si>
  <si>
    <t>IN0014</t>
  </si>
  <si>
    <t>IN0015</t>
  </si>
  <si>
    <t>IN0016</t>
  </si>
  <si>
    <t>IN0017</t>
  </si>
  <si>
    <t>IN0018</t>
  </si>
  <si>
    <t>IN0019</t>
  </si>
  <si>
    <t>Photograph</t>
  </si>
  <si>
    <t>IN0020</t>
  </si>
  <si>
    <t>IN0021</t>
  </si>
  <si>
    <t>IN0022</t>
  </si>
  <si>
    <t>IN0023</t>
  </si>
  <si>
    <t>IN0024</t>
  </si>
  <si>
    <t>IN0025</t>
  </si>
  <si>
    <t>Mountain Cabin</t>
  </si>
  <si>
    <t>Chinatown</t>
  </si>
  <si>
    <t>Shrimp Boats</t>
  </si>
  <si>
    <t>Regatta</t>
  </si>
  <si>
    <t>Untitled</t>
  </si>
  <si>
    <t>Vase with Roses</t>
  </si>
  <si>
    <t>Study of Mrs. Jackson</t>
  </si>
  <si>
    <t>A New York Scene</t>
  </si>
  <si>
    <t xml:space="preserve">Young Woman </t>
  </si>
  <si>
    <t>Storm over Pheonix</t>
  </si>
  <si>
    <t>Woman Seated on Floor</t>
  </si>
  <si>
    <t>The Trocadero</t>
  </si>
  <si>
    <t>Times Square</t>
  </si>
  <si>
    <t>Fish Market, Seattle</t>
  </si>
  <si>
    <t>Locomotive</t>
  </si>
  <si>
    <t>Landscape with Tree</t>
  </si>
  <si>
    <t>Sleeping Dog</t>
  </si>
  <si>
    <t>Street Car</t>
  </si>
  <si>
    <t>Seascape</t>
  </si>
  <si>
    <t>The Busy Market</t>
  </si>
  <si>
    <t>A Quiet Moment</t>
  </si>
  <si>
    <t>Spanish Windmill</t>
  </si>
  <si>
    <t>Etching Total</t>
  </si>
  <si>
    <t>Ink Drawing Total</t>
  </si>
  <si>
    <t>Linocut Total</t>
  </si>
  <si>
    <t>Art Dealer with works of art on hand</t>
  </si>
  <si>
    <t>Subtotal by Type of Art and Sum by Inventory Value</t>
  </si>
  <si>
    <t>Make sure you use the subtotal tool!</t>
  </si>
  <si>
    <t>Right but no points.</t>
  </si>
  <si>
    <r>
      <rPr>
        <b/>
        <sz val="18"/>
        <color rgb="FFFF0000"/>
        <rFont val="Calibri (Body)_x0000_"/>
      </rPr>
      <t>WARNING:</t>
    </r>
    <r>
      <rPr>
        <b/>
        <sz val="18"/>
        <color theme="1"/>
        <rFont val="Calibri"/>
        <family val="2"/>
        <scheme val="minor"/>
      </rPr>
      <t xml:space="preserve"> Manual Subtotals without using the Subtotal tool will result in a zero for the subtotal tasks.</t>
    </r>
  </si>
  <si>
    <t>total number of works of art</t>
  </si>
  <si>
    <t>average unit price</t>
  </si>
  <si>
    <t>maximum price</t>
  </si>
  <si>
    <t>number of titles  above  $250</t>
  </si>
  <si>
    <t>minimum price</t>
  </si>
  <si>
    <t>total number of unique titles</t>
  </si>
  <si>
    <t>Locamotive</t>
  </si>
  <si>
    <t>Number of empty titles</t>
  </si>
  <si>
    <t>Data</t>
  </si>
  <si>
    <t>number of titles  below  $250</t>
  </si>
  <si>
    <t>untitled</t>
  </si>
  <si>
    <t>COUNTA</t>
  </si>
  <si>
    <t>COUNTBLANK</t>
  </si>
  <si>
    <t>SUM</t>
  </si>
  <si>
    <t>AVERAGE</t>
  </si>
  <si>
    <t>MAX</t>
  </si>
  <si>
    <t>MIN</t>
  </si>
  <si>
    <t>COUNTIF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</si>
</sst>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1">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b/>
      <sz val="12"/>
      <color theme="1"/>
      <name val="Calibri"/>
      <family val="2"/>
      <scheme val="minor"/>
    </font>
    <font>
      <sz val="72"/>
      <color theme="1"/>
      <name val="Calibri"/>
      <family val="2"/>
      <scheme val="minor"/>
    </font>
    <font>
      <b/>
      <sz val="16"/>
      <color theme="1"/>
      <name val="Calibri"/>
      <family val="2"/>
      <scheme val="minor"/>
    </font>
    <font>
      <b/>
      <sz val="18"/>
      <color rgb="FFFFC000"/>
      <name val="Calibri"/>
      <family val="2"/>
      <scheme val="minor"/>
    </font>
    <font>
      <sz val="11"/>
      <color theme="1"/>
      <name val="Calibri"/>
      <family val="2"/>
      <scheme val="minor"/>
    </font>
    <font>
      <b/>
      <sz val="18"/>
      <color rgb="FFFF0000"/>
      <name val="Calibri (Body)_x0000_"/>
    </font>
    <font>
      <sz val="11"/>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
    <border>
      <left/>
      <right/>
      <top/>
      <bottom/>
      <diagonal/>
    </border>
  </borders>
  <cellStyleXfs count="2">
    <xf numFmtId="0" fontId="0" fillId="0" borderId="0"/>
    <xf numFmtId="44" fontId="8" fillId="0" borderId="0" applyFont="0" applyFill="0" applyBorder="0" applyAlignment="0" applyProtection="0"/>
  </cellStyleXfs>
  <cellXfs count="15">
    <xf numFmtId="0" fontId="0" fillId="0" borderId="0" xfId="0"/>
    <xf numFmtId="8" fontId="0" fillId="0" borderId="0" xfId="0" applyNumberFormat="1"/>
    <xf numFmtId="0" fontId="0" fillId="2" borderId="0" xfId="0" applyFill="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right"/>
    </xf>
    <xf numFmtId="0" fontId="6" fillId="0" borderId="0" xfId="0" applyFont="1"/>
    <xf numFmtId="8" fontId="1" fillId="0" borderId="0" xfId="0" applyNumberFormat="1" applyFont="1"/>
    <xf numFmtId="0" fontId="1" fillId="0" borderId="0" xfId="0" applyFont="1" applyAlignment="1">
      <alignment horizontal="left"/>
    </xf>
    <xf numFmtId="0" fontId="10" fillId="0" borderId="0" xfId="0" applyFont="1"/>
    <xf numFmtId="0" fontId="0" fillId="2" borderId="0" xfId="0" applyFill="1" applyAlignment="1">
      <alignment horizontal="right"/>
    </xf>
    <xf numFmtId="0" fontId="0" fillId="0" borderId="0" xfId="1" applyNumberFormat="1" applyFont="1"/>
    <xf numFmtId="0" fontId="7" fillId="3"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533400</xdr:colOff>
      <xdr:row>0</xdr:row>
      <xdr:rowOff>152400</xdr:rowOff>
    </xdr:from>
    <xdr:to>
      <xdr:col>9</xdr:col>
      <xdr:colOff>304800</xdr:colOff>
      <xdr:row>31</xdr:row>
      <xdr:rowOff>165100</xdr:rowOff>
    </xdr:to>
    <xdr:sp macro="" textlink="">
      <xdr:nvSpPr>
        <xdr:cNvPr id="2" name="TextBox 1">
          <a:extLst>
            <a:ext uri="{FF2B5EF4-FFF2-40B4-BE49-F238E27FC236}">
              <a16:creationId xmlns:a16="http://schemas.microsoft.com/office/drawing/2014/main" id="{47A4453D-0A25-7740-B364-E68AE514B00E}"/>
            </a:ext>
          </a:extLst>
        </xdr:cNvPr>
        <xdr:cNvSpPr txBox="1"/>
      </xdr:nvSpPr>
      <xdr:spPr>
        <a:xfrm>
          <a:off x="2184400" y="152400"/>
          <a:ext cx="5549900" cy="591820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b="1" baseline="0">
              <a:solidFill>
                <a:srgbClr val="7030A0"/>
              </a:solidFill>
            </a:rPr>
            <a:t>GOAL</a:t>
          </a:r>
          <a:endParaRPr lang="en-US" sz="1800" b="1" baseline="0">
            <a:solidFill>
              <a:schemeClr val="accent6">
                <a:lumMod val="75000"/>
              </a:schemeClr>
            </a:solidFill>
          </a:endParaRPr>
        </a:p>
        <a:p>
          <a:r>
            <a:rPr lang="en-US" sz="1800" b="1" baseline="0">
              <a:solidFill>
                <a:schemeClr val="accent6">
                  <a:lumMod val="75000"/>
                </a:schemeClr>
              </a:solidFill>
            </a:rPr>
            <a:t>Two functions:</a:t>
          </a:r>
        </a:p>
        <a:p>
          <a:r>
            <a:rPr lang="en-US" sz="1800" b="1" baseline="0">
              <a:solidFill>
                <a:schemeClr val="accent6">
                  <a:lumMod val="75000"/>
                </a:schemeClr>
              </a:solidFill>
            </a:rPr>
            <a:t>A. Subtotal the inventory value by the type of art AND </a:t>
          </a:r>
        </a:p>
        <a:p>
          <a:r>
            <a:rPr lang="en-US" sz="1800" b="1" baseline="0">
              <a:solidFill>
                <a:schemeClr val="accent6">
                  <a:lumMod val="75000"/>
                </a:schemeClr>
              </a:solidFill>
            </a:rPr>
            <a:t>B. Display the average unit price by type of art.</a:t>
          </a:r>
        </a:p>
        <a:p>
          <a:endParaRPr lang="en-US" sz="1800" b="1" baseline="0">
            <a:solidFill>
              <a:schemeClr val="accent6">
                <a:lumMod val="75000"/>
              </a:schemeClr>
            </a:solidFill>
          </a:endParaRPr>
        </a:p>
        <a:p>
          <a:r>
            <a:rPr lang="en-US" sz="1800" b="1" baseline="0">
              <a:solidFill>
                <a:schemeClr val="accent6">
                  <a:lumMod val="75000"/>
                </a:schemeClr>
              </a:solidFill>
            </a:rPr>
            <a:t>This needs to be sorted first, but which column. The answer is below, but try to make a best guess on which column would be the best for the sort.</a:t>
          </a:r>
        </a:p>
        <a:p>
          <a:endParaRPr lang="en-US" sz="1600" baseline="0"/>
        </a:p>
        <a:p>
          <a:r>
            <a:rPr lang="en-US" sz="1600" baseline="0"/>
            <a:t>1. Choose the </a:t>
          </a:r>
          <a:r>
            <a:rPr lang="en-US" sz="1800" b="1" baseline="0">
              <a:solidFill>
                <a:schemeClr val="accent6">
                  <a:lumMod val="75000"/>
                </a:schemeClr>
              </a:solidFill>
            </a:rPr>
            <a:t>Data</a:t>
          </a:r>
          <a:r>
            <a:rPr lang="en-US" sz="1600" baseline="0"/>
            <a:t> tab. </a:t>
          </a:r>
        </a:p>
        <a:p>
          <a:pPr lvl="1"/>
          <a:r>
            <a:rPr lang="en-US" sz="1600" baseline="0"/>
            <a:t>Note the </a:t>
          </a:r>
          <a:r>
            <a:rPr lang="en-US" sz="1600" b="1" baseline="0"/>
            <a:t>Subtotal</a:t>
          </a:r>
          <a:r>
            <a:rPr lang="en-US" sz="1600" baseline="0"/>
            <a:t> tool in the ribbon.</a:t>
          </a:r>
        </a:p>
        <a:p>
          <a:endParaRPr lang="en-US" sz="1600" baseline="0"/>
        </a:p>
        <a:p>
          <a:r>
            <a:rPr lang="en-US" sz="1600" baseline="0"/>
            <a:t>2. Before using the subtotal tool, select all the data, including the row containing the labels, and sort on the </a:t>
          </a:r>
          <a:r>
            <a:rPr lang="en-US" sz="1600" b="1" baseline="0"/>
            <a:t>type of art</a:t>
          </a:r>
          <a:r>
            <a:rPr lang="en-US" sz="1600" b="0" baseline="0"/>
            <a:t> so that the subtotals will not be broken into parts. The current sort is on the name, alphabetically. For example, if you do not sort on type of art, you will not get any subtotal on the woodcuts. There are only three, and they are separated from each other.</a:t>
          </a:r>
        </a:p>
        <a:p>
          <a:endParaRPr lang="en-US" sz="1600" b="0" baseline="0"/>
        </a:p>
        <a:p>
          <a:r>
            <a:rPr lang="en-US" sz="1600" baseline="0"/>
            <a:t>3. Click the subtotal tool.</a:t>
          </a:r>
        </a:p>
        <a:p>
          <a:endParaRPr lang="en-US" sz="1600" baseline="0"/>
        </a:p>
        <a:p>
          <a:endParaRPr lang="en-US" sz="1600" baseline="0"/>
        </a:p>
        <a:p>
          <a:endParaRPr lang="en-US" sz="1600" baseline="0"/>
        </a:p>
      </xdr:txBody>
    </xdr:sp>
    <xdr:clientData/>
  </xdr:twoCellAnchor>
  <xdr:twoCellAnchor>
    <xdr:from>
      <xdr:col>10</xdr:col>
      <xdr:colOff>25400</xdr:colOff>
      <xdr:row>0</xdr:row>
      <xdr:rowOff>139700</xdr:rowOff>
    </xdr:from>
    <xdr:to>
      <xdr:col>16</xdr:col>
      <xdr:colOff>622300</xdr:colOff>
      <xdr:row>32</xdr:row>
      <xdr:rowOff>12700</xdr:rowOff>
    </xdr:to>
    <xdr:sp macro="" textlink="">
      <xdr:nvSpPr>
        <xdr:cNvPr id="3" name="TextBox 2">
          <a:extLst>
            <a:ext uri="{FF2B5EF4-FFF2-40B4-BE49-F238E27FC236}">
              <a16:creationId xmlns:a16="http://schemas.microsoft.com/office/drawing/2014/main" id="{C6CB5ED9-DCA8-AD43-B419-036F83C2A72B}"/>
            </a:ext>
          </a:extLst>
        </xdr:cNvPr>
        <xdr:cNvSpPr txBox="1"/>
      </xdr:nvSpPr>
      <xdr:spPr>
        <a:xfrm>
          <a:off x="8280400" y="139700"/>
          <a:ext cx="5549900" cy="596900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aseline="0"/>
            <a:t>4. Subtotal the inventory value by the type of art: </a:t>
          </a:r>
        </a:p>
        <a:p>
          <a:endParaRPr lang="en-US" sz="1600" baseline="0"/>
        </a:p>
        <a:p>
          <a:pPr lvl="1"/>
          <a:r>
            <a:rPr lang="en-US" sz="1600" baseline="0">
              <a:effectLst>
                <a:glow>
                  <a:schemeClr val="accent1">
                    <a:alpha val="40000"/>
                  </a:schemeClr>
                </a:glow>
              </a:effectLst>
            </a:rPr>
            <a:t>At each change in:</a:t>
          </a:r>
        </a:p>
        <a:p>
          <a:pPr lvl="1"/>
          <a:r>
            <a:rPr lang="en-US" sz="1600" b="1" baseline="0">
              <a:solidFill>
                <a:srgbClr val="7030A0"/>
              </a:solidFill>
              <a:effectLst>
                <a:glow>
                  <a:schemeClr val="accent1">
                    <a:alpha val="40000"/>
                  </a:schemeClr>
                </a:glow>
              </a:effectLst>
            </a:rPr>
            <a:t>Type of Art</a:t>
          </a:r>
        </a:p>
        <a:p>
          <a:pPr lvl="1"/>
          <a:r>
            <a:rPr lang="en-US" sz="1600" baseline="0">
              <a:solidFill>
                <a:schemeClr val="tx1"/>
              </a:solidFill>
              <a:effectLst>
                <a:glow>
                  <a:schemeClr val="accent1">
                    <a:alpha val="40000"/>
                  </a:schemeClr>
                </a:glow>
              </a:effectLst>
            </a:rPr>
            <a:t>Use Function:</a:t>
          </a:r>
        </a:p>
        <a:p>
          <a:pPr lvl="1"/>
          <a:r>
            <a:rPr lang="en-US" sz="1600" b="1" baseline="0">
              <a:solidFill>
                <a:srgbClr val="7030A0"/>
              </a:solidFill>
              <a:effectLst>
                <a:glow>
                  <a:schemeClr val="accent1">
                    <a:alpha val="40000"/>
                  </a:schemeClr>
                </a:glow>
              </a:effectLst>
            </a:rPr>
            <a:t>SUM</a:t>
          </a:r>
        </a:p>
        <a:p>
          <a:pPr lvl="1"/>
          <a:r>
            <a:rPr lang="en-US" sz="1600" baseline="0">
              <a:solidFill>
                <a:schemeClr val="tx1"/>
              </a:solidFill>
              <a:effectLst>
                <a:glow>
                  <a:schemeClr val="accent1">
                    <a:alpha val="40000"/>
                  </a:schemeClr>
                </a:glow>
              </a:effectLst>
            </a:rPr>
            <a:t>Add Subtotal to:</a:t>
          </a:r>
        </a:p>
        <a:p>
          <a:pPr lvl="1"/>
          <a:r>
            <a:rPr lang="en-US" sz="1600" b="1" baseline="0">
              <a:solidFill>
                <a:srgbClr val="7030A0"/>
              </a:solidFill>
              <a:effectLst>
                <a:glow>
                  <a:schemeClr val="accent1">
                    <a:alpha val="40000"/>
                  </a:schemeClr>
                </a:glow>
              </a:effectLst>
            </a:rPr>
            <a:t>Inventory Value</a:t>
          </a:r>
        </a:p>
        <a:p>
          <a:endParaRPr lang="en-US" sz="1600" baseline="0"/>
        </a:p>
        <a:p>
          <a:r>
            <a:rPr lang="en-US" sz="1600" baseline="0"/>
            <a:t>5. Minimize the totals. (See minimize buttons graphic.) </a:t>
          </a:r>
        </a:p>
        <a:p>
          <a:endParaRPr lang="en-US" sz="1600" baseline="0"/>
        </a:p>
        <a:p>
          <a:r>
            <a:rPr lang="en-US" sz="1600" baseline="0"/>
            <a:t>To add the next function, maximize the totals.</a:t>
          </a:r>
        </a:p>
        <a:p>
          <a:r>
            <a:rPr lang="en-US" sz="1600" baseline="0"/>
            <a:t>6. click on any cell in the data set. </a:t>
          </a:r>
        </a:p>
        <a:p>
          <a:endParaRPr lang="en-US" sz="1600" baseline="0"/>
        </a:p>
        <a:p>
          <a:r>
            <a:rPr lang="en-US" sz="1600" baseline="0"/>
            <a:t>7. Using the subtotal tool again, display the average unit price for each type of art. Make sure replace current subtotals is left unchecked. Do not average the inventory value, so uncheck that if it is checked by default.</a:t>
          </a:r>
        </a:p>
        <a:p>
          <a:endParaRPr lang="en-US" sz="1600" baseline="0"/>
        </a:p>
        <a:p>
          <a:r>
            <a:rPr lang="en-US" sz="1600" baseline="0"/>
            <a:t>8. You can minimize the subtotals by using the minimize buttons. See the graphic to the right:</a:t>
          </a:r>
        </a:p>
      </xdr:txBody>
    </xdr:sp>
    <xdr:clientData/>
  </xdr:twoCellAnchor>
  <xdr:twoCellAnchor>
    <xdr:from>
      <xdr:col>0</xdr:col>
      <xdr:colOff>292100</xdr:colOff>
      <xdr:row>1</xdr:row>
      <xdr:rowOff>63500</xdr:rowOff>
    </xdr:from>
    <xdr:to>
      <xdr:col>1</xdr:col>
      <xdr:colOff>541021</xdr:colOff>
      <xdr:row>7</xdr:row>
      <xdr:rowOff>139700</xdr:rowOff>
    </xdr:to>
    <xdr:pic>
      <xdr:nvPicPr>
        <xdr:cNvPr id="4" name="Picture 3">
          <a:extLst>
            <a:ext uri="{FF2B5EF4-FFF2-40B4-BE49-F238E27FC236}">
              <a16:creationId xmlns:a16="http://schemas.microsoft.com/office/drawing/2014/main" id="{5A5CE0E7-358C-1B40-AD9A-EC49D393DAC9}"/>
            </a:ext>
          </a:extLst>
        </xdr:cNvPr>
        <xdr:cNvPicPr>
          <a:picLocks noChangeAspect="1"/>
        </xdr:cNvPicPr>
      </xdr:nvPicPr>
      <xdr:blipFill rotWithShape="1">
        <a:blip xmlns:r="http://schemas.openxmlformats.org/officeDocument/2006/relationships" r:embed="rId1"/>
        <a:srcRect l="10050" r="-9926"/>
        <a:stretch/>
      </xdr:blipFill>
      <xdr:spPr>
        <a:xfrm>
          <a:off x="292100" y="254000"/>
          <a:ext cx="1074421" cy="1219200"/>
        </a:xfrm>
        <a:prstGeom prst="rect">
          <a:avLst/>
        </a:prstGeom>
        <a:effectLst>
          <a:glow rad="190500">
            <a:schemeClr val="accent1">
              <a:alpha val="40000"/>
            </a:schemeClr>
          </a:glow>
          <a:outerShdw blurRad="50800" dist="50800" dir="5400000" sx="71000" sy="71000" algn="ctr" rotWithShape="0">
            <a:srgbClr val="000000">
              <a:alpha val="43137"/>
            </a:srgbClr>
          </a:outerShdw>
        </a:effectLst>
      </xdr:spPr>
    </xdr:pic>
    <xdr:clientData/>
  </xdr:twoCellAnchor>
  <xdr:twoCellAnchor>
    <xdr:from>
      <xdr:col>17</xdr:col>
      <xdr:colOff>76200</xdr:colOff>
      <xdr:row>0</xdr:row>
      <xdr:rowOff>165100</xdr:rowOff>
    </xdr:from>
    <xdr:to>
      <xdr:col>21</xdr:col>
      <xdr:colOff>63500</xdr:colOff>
      <xdr:row>27</xdr:row>
      <xdr:rowOff>127000</xdr:rowOff>
    </xdr:to>
    <xdr:grpSp>
      <xdr:nvGrpSpPr>
        <xdr:cNvPr id="5" name="Group 4">
          <a:extLst>
            <a:ext uri="{FF2B5EF4-FFF2-40B4-BE49-F238E27FC236}">
              <a16:creationId xmlns:a16="http://schemas.microsoft.com/office/drawing/2014/main" id="{E9B0552C-FBE0-B047-8243-BFEAB5BB57DC}"/>
            </a:ext>
          </a:extLst>
        </xdr:cNvPr>
        <xdr:cNvGrpSpPr/>
      </xdr:nvGrpSpPr>
      <xdr:grpSpPr>
        <a:xfrm>
          <a:off x="14109700" y="165100"/>
          <a:ext cx="3289300" cy="5105400"/>
          <a:chOff x="14721422" y="192152"/>
          <a:chExt cx="2855378" cy="4388882"/>
        </a:xfrm>
      </xdr:grpSpPr>
      <xdr:pic>
        <xdr:nvPicPr>
          <xdr:cNvPr id="6" name="Picture 5">
            <a:extLst>
              <a:ext uri="{FF2B5EF4-FFF2-40B4-BE49-F238E27FC236}">
                <a16:creationId xmlns:a16="http://schemas.microsoft.com/office/drawing/2014/main" id="{7B6E5EDE-317E-0D41-B76A-E543B0F808F4}"/>
              </a:ext>
            </a:extLst>
          </xdr:cNvPr>
          <xdr:cNvPicPr>
            <a:picLocks noChangeAspect="1"/>
          </xdr:cNvPicPr>
        </xdr:nvPicPr>
        <xdr:blipFill rotWithShape="1">
          <a:blip xmlns:r="http://schemas.openxmlformats.org/officeDocument/2006/relationships" r:embed="rId2"/>
          <a:srcRect l="1415" r="-1415"/>
          <a:stretch/>
        </xdr:blipFill>
        <xdr:spPr>
          <a:xfrm>
            <a:off x="14884400" y="402734"/>
            <a:ext cx="2692400" cy="4178300"/>
          </a:xfrm>
          <a:prstGeom prst="rect">
            <a:avLst/>
          </a:prstGeom>
          <a:effectLst>
            <a:glow rad="190500">
              <a:schemeClr val="accent1">
                <a:alpha val="40000"/>
              </a:schemeClr>
            </a:glow>
            <a:outerShdw blurRad="50800" dist="50800" dir="5400000" sx="71000" sy="71000" algn="ctr" rotWithShape="0">
              <a:srgbClr val="000000">
                <a:alpha val="43137"/>
              </a:srgbClr>
            </a:outerShdw>
          </a:effectLst>
        </xdr:spPr>
      </xdr:pic>
      <xdr:sp macro="" textlink="">
        <xdr:nvSpPr>
          <xdr:cNvPr id="7" name="TextBox 6">
            <a:extLst>
              <a:ext uri="{FF2B5EF4-FFF2-40B4-BE49-F238E27FC236}">
                <a16:creationId xmlns:a16="http://schemas.microsoft.com/office/drawing/2014/main" id="{37FF0C5B-0FD5-FF42-A20B-0FE39E6D9F24}"/>
              </a:ext>
            </a:extLst>
          </xdr:cNvPr>
          <xdr:cNvSpPr txBox="1"/>
        </xdr:nvSpPr>
        <xdr:spPr>
          <a:xfrm>
            <a:off x="14774677" y="192152"/>
            <a:ext cx="1516634" cy="311496"/>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t>Minimize buttons:</a:t>
            </a:r>
          </a:p>
        </xdr:txBody>
      </xdr:sp>
      <xdr:sp macro="" textlink="">
        <xdr:nvSpPr>
          <xdr:cNvPr id="8" name="Oval 7">
            <a:extLst>
              <a:ext uri="{FF2B5EF4-FFF2-40B4-BE49-F238E27FC236}">
                <a16:creationId xmlns:a16="http://schemas.microsoft.com/office/drawing/2014/main" id="{255A219D-6A96-1446-87F8-067CDF5B5937}"/>
              </a:ext>
            </a:extLst>
          </xdr:cNvPr>
          <xdr:cNvSpPr/>
        </xdr:nvSpPr>
        <xdr:spPr>
          <a:xfrm>
            <a:off x="14721422" y="408518"/>
            <a:ext cx="850900" cy="431800"/>
          </a:xfrm>
          <a:prstGeom prst="ellipse">
            <a:avLst/>
          </a:prstGeom>
          <a:noFill/>
          <a:ln w="444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0DE35-DC98-48A4-B511-3A96C54336CD}">
  <dimension ref="B1:G35"/>
  <sheetViews>
    <sheetView tabSelected="1" workbookViewId="0">
      <selection activeCell="K18" sqref="K18"/>
    </sheetView>
  </sheetViews>
  <sheetFormatPr baseColWidth="10" defaultColWidth="8.83203125" defaultRowHeight="15"/>
  <cols>
    <col min="2" max="2" width="11.83203125" customWidth="1"/>
    <col min="3" max="3" width="22" customWidth="1"/>
    <col min="4" max="4" width="15" customWidth="1"/>
    <col min="5" max="5" width="8.5" customWidth="1"/>
    <col min="6" max="6" width="13.5" customWidth="1"/>
    <col min="7" max="7" width="14.83203125" customWidth="1"/>
  </cols>
  <sheetData>
    <row r="1" spans="2:7" ht="24">
      <c r="B1" s="4" t="s">
        <v>81</v>
      </c>
    </row>
    <row r="2" spans="2:7" ht="9" customHeight="1">
      <c r="B2" s="4"/>
    </row>
    <row r="3" spans="2:7" ht="14.25" customHeight="1">
      <c r="B3" s="5" t="s">
        <v>68</v>
      </c>
    </row>
    <row r="4" spans="2:7" ht="12.75" customHeight="1"/>
    <row r="5" spans="2:7">
      <c r="B5" s="2" t="s">
        <v>0</v>
      </c>
      <c r="C5" s="2" t="s">
        <v>1</v>
      </c>
      <c r="D5" s="2" t="s">
        <v>2</v>
      </c>
      <c r="E5" s="12" t="s">
        <v>4</v>
      </c>
      <c r="F5" s="12" t="s">
        <v>3</v>
      </c>
      <c r="G5" s="12" t="s">
        <v>5</v>
      </c>
    </row>
    <row r="6" spans="2:7">
      <c r="B6" t="s">
        <v>31</v>
      </c>
      <c r="C6" t="s">
        <v>50</v>
      </c>
      <c r="D6" t="s">
        <v>29</v>
      </c>
      <c r="E6">
        <v>10</v>
      </c>
      <c r="F6" s="1">
        <v>32</v>
      </c>
      <c r="G6" s="1">
        <f t="shared" ref="G6:G30" si="0">E6*F6</f>
        <v>320</v>
      </c>
    </row>
    <row r="7" spans="2:7">
      <c r="B7" t="s">
        <v>16</v>
      </c>
      <c r="C7" t="s">
        <v>63</v>
      </c>
      <c r="D7" t="s">
        <v>17</v>
      </c>
      <c r="E7">
        <v>1</v>
      </c>
      <c r="F7" s="1">
        <v>75</v>
      </c>
      <c r="G7" s="1">
        <f t="shared" si="0"/>
        <v>75</v>
      </c>
    </row>
    <row r="8" spans="2:7">
      <c r="B8" t="s">
        <v>6</v>
      </c>
      <c r="C8" t="s">
        <v>7</v>
      </c>
      <c r="D8" t="s">
        <v>8</v>
      </c>
      <c r="E8">
        <v>20</v>
      </c>
      <c r="F8" s="1">
        <v>50</v>
      </c>
      <c r="G8" s="1">
        <f t="shared" si="0"/>
        <v>1000</v>
      </c>
    </row>
    <row r="9" spans="2:7">
      <c r="B9" t="s">
        <v>20</v>
      </c>
      <c r="C9" t="s">
        <v>44</v>
      </c>
      <c r="D9" t="s">
        <v>21</v>
      </c>
      <c r="E9">
        <v>1</v>
      </c>
      <c r="F9" s="1">
        <v>85</v>
      </c>
      <c r="G9" s="1">
        <f t="shared" si="0"/>
        <v>85</v>
      </c>
    </row>
    <row r="10" spans="2:7">
      <c r="B10" t="s">
        <v>9</v>
      </c>
      <c r="C10" t="s">
        <v>10</v>
      </c>
      <c r="D10" t="s">
        <v>11</v>
      </c>
      <c r="E10">
        <v>1</v>
      </c>
      <c r="F10" s="1">
        <v>200</v>
      </c>
      <c r="G10" s="1">
        <f t="shared" si="0"/>
        <v>200</v>
      </c>
    </row>
    <row r="11" spans="2:7">
      <c r="B11" t="s">
        <v>38</v>
      </c>
      <c r="C11" t="s">
        <v>56</v>
      </c>
      <c r="D11" t="s">
        <v>36</v>
      </c>
      <c r="E11">
        <v>10</v>
      </c>
      <c r="F11" s="1">
        <v>100</v>
      </c>
      <c r="G11" s="1">
        <f t="shared" si="0"/>
        <v>1000</v>
      </c>
    </row>
    <row r="12" spans="2:7">
      <c r="B12" t="s">
        <v>40</v>
      </c>
      <c r="C12" t="s">
        <v>58</v>
      </c>
      <c r="D12" t="s">
        <v>36</v>
      </c>
      <c r="E12">
        <v>5</v>
      </c>
      <c r="F12" s="1">
        <v>34</v>
      </c>
      <c r="G12" s="1">
        <f t="shared" si="0"/>
        <v>170</v>
      </c>
    </row>
    <row r="13" spans="2:7">
      <c r="B13" t="s">
        <v>39</v>
      </c>
      <c r="C13" t="s">
        <v>79</v>
      </c>
      <c r="D13" t="s">
        <v>36</v>
      </c>
      <c r="E13">
        <v>8</v>
      </c>
      <c r="F13" s="1">
        <v>85</v>
      </c>
      <c r="G13" s="1">
        <f t="shared" si="0"/>
        <v>680</v>
      </c>
    </row>
    <row r="14" spans="2:7">
      <c r="B14" t="s">
        <v>18</v>
      </c>
      <c r="C14" t="s">
        <v>43</v>
      </c>
      <c r="D14" t="s">
        <v>19</v>
      </c>
      <c r="E14">
        <v>1</v>
      </c>
      <c r="F14" s="1">
        <v>30</v>
      </c>
      <c r="G14" s="1">
        <f t="shared" si="0"/>
        <v>30</v>
      </c>
    </row>
    <row r="15" spans="2:7">
      <c r="B15" t="s">
        <v>12</v>
      </c>
      <c r="C15" t="s">
        <v>13</v>
      </c>
      <c r="D15" t="s">
        <v>11</v>
      </c>
      <c r="E15">
        <v>1</v>
      </c>
      <c r="F15" s="1">
        <v>50</v>
      </c>
      <c r="G15" s="1">
        <f t="shared" si="0"/>
        <v>50</v>
      </c>
    </row>
    <row r="16" spans="2:7">
      <c r="B16" t="s">
        <v>23</v>
      </c>
      <c r="C16" t="s">
        <v>46</v>
      </c>
      <c r="D16" t="s">
        <v>21</v>
      </c>
      <c r="E16">
        <v>1</v>
      </c>
      <c r="F16" s="1">
        <v>90</v>
      </c>
      <c r="G16" s="1">
        <f t="shared" si="0"/>
        <v>90</v>
      </c>
    </row>
    <row r="17" spans="2:7">
      <c r="B17" t="s">
        <v>28</v>
      </c>
      <c r="C17" t="s">
        <v>61</v>
      </c>
      <c r="D17" t="s">
        <v>8</v>
      </c>
      <c r="E17">
        <v>12</v>
      </c>
      <c r="F17" s="1">
        <v>50</v>
      </c>
      <c r="G17" s="1">
        <f t="shared" si="0"/>
        <v>600</v>
      </c>
    </row>
    <row r="18" spans="2:7">
      <c r="B18" t="s">
        <v>22</v>
      </c>
      <c r="C18" t="s">
        <v>45</v>
      </c>
      <c r="D18" t="s">
        <v>21</v>
      </c>
      <c r="E18">
        <v>1</v>
      </c>
      <c r="F18" s="1">
        <v>82</v>
      </c>
      <c r="G18" s="1">
        <f t="shared" si="0"/>
        <v>82</v>
      </c>
    </row>
    <row r="19" spans="2:7">
      <c r="B19" t="s">
        <v>41</v>
      </c>
      <c r="C19" t="s">
        <v>59</v>
      </c>
      <c r="D19" t="s">
        <v>17</v>
      </c>
      <c r="E19">
        <v>1</v>
      </c>
      <c r="F19" s="1">
        <v>18</v>
      </c>
      <c r="G19" s="1">
        <f t="shared" si="0"/>
        <v>18</v>
      </c>
    </row>
    <row r="20" spans="2:7">
      <c r="B20" t="s">
        <v>25</v>
      </c>
      <c r="C20" t="s">
        <v>64</v>
      </c>
      <c r="D20" t="s">
        <v>24</v>
      </c>
      <c r="E20">
        <v>8</v>
      </c>
      <c r="F20" s="1">
        <v>120</v>
      </c>
      <c r="G20" s="1">
        <f t="shared" si="0"/>
        <v>960</v>
      </c>
    </row>
    <row r="21" spans="2:7">
      <c r="B21" t="s">
        <v>33</v>
      </c>
      <c r="C21" t="s">
        <v>52</v>
      </c>
      <c r="D21" t="s">
        <v>29</v>
      </c>
      <c r="E21">
        <v>4</v>
      </c>
      <c r="F21" s="1">
        <v>97</v>
      </c>
      <c r="G21" s="1">
        <f t="shared" si="0"/>
        <v>388</v>
      </c>
    </row>
    <row r="22" spans="2:7">
      <c r="B22" t="s">
        <v>42</v>
      </c>
      <c r="C22" t="s">
        <v>60</v>
      </c>
      <c r="D22" t="s">
        <v>17</v>
      </c>
      <c r="E22">
        <v>1</v>
      </c>
      <c r="F22" s="1">
        <v>14</v>
      </c>
      <c r="G22" s="1">
        <f t="shared" si="0"/>
        <v>14</v>
      </c>
    </row>
    <row r="23" spans="2:7">
      <c r="B23" t="s">
        <v>30</v>
      </c>
      <c r="C23" t="s">
        <v>49</v>
      </c>
      <c r="D23" t="s">
        <v>8</v>
      </c>
      <c r="E23">
        <v>7</v>
      </c>
      <c r="F23" s="1">
        <v>50</v>
      </c>
      <c r="G23" s="1">
        <f t="shared" si="0"/>
        <v>350</v>
      </c>
    </row>
    <row r="24" spans="2:7">
      <c r="B24" t="s">
        <v>14</v>
      </c>
      <c r="C24" t="s">
        <v>62</v>
      </c>
      <c r="D24" t="s">
        <v>15</v>
      </c>
      <c r="E24">
        <v>1</v>
      </c>
      <c r="F24" s="1">
        <v>350</v>
      </c>
      <c r="G24" s="1">
        <f t="shared" si="0"/>
        <v>350</v>
      </c>
    </row>
    <row r="25" spans="2:7">
      <c r="B25" t="s">
        <v>35</v>
      </c>
      <c r="C25" t="s">
        <v>54</v>
      </c>
      <c r="D25" t="s">
        <v>36</v>
      </c>
      <c r="E25">
        <v>10</v>
      </c>
      <c r="F25" s="1">
        <v>55</v>
      </c>
      <c r="G25" s="1">
        <f t="shared" si="0"/>
        <v>550</v>
      </c>
    </row>
    <row r="26" spans="2:7">
      <c r="B26" t="s">
        <v>37</v>
      </c>
      <c r="C26" t="s">
        <v>55</v>
      </c>
      <c r="D26" t="s">
        <v>36</v>
      </c>
      <c r="E26">
        <v>10</v>
      </c>
      <c r="F26" s="1">
        <v>100</v>
      </c>
      <c r="G26" s="1">
        <f t="shared" si="0"/>
        <v>1000</v>
      </c>
    </row>
    <row r="27" spans="2:7">
      <c r="B27" t="s">
        <v>26</v>
      </c>
      <c r="C27" t="s">
        <v>83</v>
      </c>
      <c r="D27" t="s">
        <v>24</v>
      </c>
      <c r="E27">
        <v>10</v>
      </c>
      <c r="F27" s="1">
        <v>135</v>
      </c>
      <c r="G27" s="1">
        <f t="shared" si="0"/>
        <v>1350</v>
      </c>
    </row>
    <row r="28" spans="2:7">
      <c r="B28" t="s">
        <v>27</v>
      </c>
      <c r="C28" t="s">
        <v>48</v>
      </c>
      <c r="D28" t="s">
        <v>24</v>
      </c>
      <c r="E28">
        <v>5</v>
      </c>
      <c r="F28" s="1">
        <v>126</v>
      </c>
      <c r="G28" s="1">
        <f t="shared" si="0"/>
        <v>630</v>
      </c>
    </row>
    <row r="29" spans="2:7">
      <c r="B29" t="s">
        <v>34</v>
      </c>
      <c r="C29" t="s">
        <v>53</v>
      </c>
      <c r="D29" t="s">
        <v>15</v>
      </c>
      <c r="E29">
        <v>1</v>
      </c>
      <c r="F29" s="1">
        <v>450</v>
      </c>
      <c r="G29" s="1">
        <f t="shared" si="0"/>
        <v>450</v>
      </c>
    </row>
    <row r="30" spans="2:7">
      <c r="B30" t="s">
        <v>32</v>
      </c>
      <c r="C30" t="s">
        <v>51</v>
      </c>
      <c r="D30" t="s">
        <v>29</v>
      </c>
      <c r="E30">
        <v>5</v>
      </c>
      <c r="F30" s="1">
        <v>90</v>
      </c>
      <c r="G30" s="1">
        <f t="shared" si="0"/>
        <v>450</v>
      </c>
    </row>
    <row r="33" spans="2:4" ht="21">
      <c r="B33" s="8"/>
    </row>
    <row r="35" spans="2:4" ht="24">
      <c r="B35" s="14" t="s">
        <v>70</v>
      </c>
      <c r="C35" s="14"/>
      <c r="D35" s="14"/>
    </row>
  </sheetData>
  <sortState ref="B6:G30">
    <sortCondition ref="C6:C30"/>
  </sortState>
  <mergeCells count="1">
    <mergeCell ref="B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48D91-AA19-3A40-A2F4-840621431FA3}">
  <dimension ref="A2:C9"/>
  <sheetViews>
    <sheetView zoomScale="140" zoomScaleNormal="140" workbookViewId="0">
      <selection activeCell="B11" sqref="B11"/>
    </sheetView>
  </sheetViews>
  <sheetFormatPr baseColWidth="10" defaultRowHeight="15"/>
  <cols>
    <col min="1" max="1" width="13.5" customWidth="1"/>
    <col min="2" max="2" width="23.1640625" customWidth="1"/>
    <col min="3" max="3" width="11.33203125" customWidth="1"/>
  </cols>
  <sheetData>
    <row r="2" spans="1:3">
      <c r="A2" t="s">
        <v>84</v>
      </c>
      <c r="B2" t="s">
        <v>78</v>
      </c>
      <c r="C2">
        <f>COUNTA(Data!C6:C30)</f>
        <v>25</v>
      </c>
    </row>
    <row r="3" spans="1:3">
      <c r="A3" t="s">
        <v>85</v>
      </c>
      <c r="B3" t="s">
        <v>80</v>
      </c>
      <c r="C3">
        <f>COUNTBLANK(Data!C6:C30)</f>
        <v>0</v>
      </c>
    </row>
    <row r="4" spans="1:3">
      <c r="A4" t="s">
        <v>86</v>
      </c>
      <c r="B4" t="s">
        <v>73</v>
      </c>
      <c r="C4" s="13">
        <f>SUM(Data!E6:E30)</f>
        <v>135</v>
      </c>
    </row>
    <row r="5" spans="1:3">
      <c r="A5" t="s">
        <v>87</v>
      </c>
      <c r="B5" t="s">
        <v>74</v>
      </c>
      <c r="C5" s="1">
        <f>AVERAGE(Data!F6:F30)</f>
        <v>102.72</v>
      </c>
    </row>
    <row r="6" spans="1:3">
      <c r="A6" t="s">
        <v>88</v>
      </c>
      <c r="B6" t="s">
        <v>75</v>
      </c>
      <c r="C6" s="1">
        <f>MAX(Data!F6:F30)</f>
        <v>450</v>
      </c>
    </row>
    <row r="7" spans="1:3">
      <c r="A7" t="s">
        <v>89</v>
      </c>
      <c r="B7" t="s">
        <v>77</v>
      </c>
      <c r="C7" s="1">
        <f>MIN(Data!F6:F30)</f>
        <v>14</v>
      </c>
    </row>
    <row r="8" spans="1:3">
      <c r="A8" t="s">
        <v>90</v>
      </c>
      <c r="B8" t="s">
        <v>76</v>
      </c>
      <c r="C8">
        <f>COUNTIF(Data!F6:F30,"&gt;250")</f>
        <v>2</v>
      </c>
    </row>
    <row r="9" spans="1:3">
      <c r="A9" t="s">
        <v>90</v>
      </c>
      <c r="B9" t="s">
        <v>82</v>
      </c>
      <c r="C9">
        <f>COUNTIF(Data!F6:F30,"&lt;250")</f>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D2330-2CE1-FC4F-9C34-84BBFCFB899A}">
  <dimension ref="A1"/>
  <sheetViews>
    <sheetView workbookViewId="0">
      <selection activeCell="M35" sqref="M35"/>
    </sheetView>
  </sheetViews>
  <sheetFormatPr baseColWidth="10" defaultRowHeig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0FFAA-78A6-4F5B-931E-DC98C34BA957}">
  <dimension ref="B1:L34"/>
  <sheetViews>
    <sheetView workbookViewId="0">
      <selection activeCell="M28" sqref="M28"/>
    </sheetView>
  </sheetViews>
  <sheetFormatPr baseColWidth="10" defaultColWidth="8.83203125" defaultRowHeight="15"/>
  <cols>
    <col min="2" max="2" width="11.83203125" customWidth="1"/>
    <col min="3" max="4" width="22" customWidth="1"/>
    <col min="5" max="5" width="15" customWidth="1"/>
    <col min="6" max="6" width="8.5" customWidth="1"/>
    <col min="7" max="7" width="13.5" customWidth="1"/>
    <col min="8" max="8" width="14.83203125" customWidth="1"/>
    <col min="9" max="9" width="16.6640625" customWidth="1"/>
    <col min="11" max="11" width="10.33203125" bestFit="1" customWidth="1"/>
    <col min="12" max="12" width="3.5" customWidth="1"/>
  </cols>
  <sheetData>
    <row r="1" spans="2:12" ht="92">
      <c r="B1" s="4" t="s">
        <v>72</v>
      </c>
      <c r="G1" s="6"/>
    </row>
    <row r="2" spans="2:12" ht="9" customHeight="1">
      <c r="B2" s="4"/>
    </row>
    <row r="3" spans="2:12" ht="14.25" customHeight="1">
      <c r="B3" s="5" t="s">
        <v>68</v>
      </c>
    </row>
    <row r="4" spans="2:12" ht="14.25" customHeight="1">
      <c r="B4" s="3" t="s">
        <v>69</v>
      </c>
    </row>
    <row r="5" spans="2:12" ht="13.25" customHeight="1"/>
    <row r="6" spans="2:12">
      <c r="B6" s="2" t="s">
        <v>0</v>
      </c>
      <c r="C6" s="2" t="s">
        <v>1</v>
      </c>
      <c r="D6" s="2"/>
      <c r="E6" s="2" t="s">
        <v>2</v>
      </c>
      <c r="F6" s="2" t="s">
        <v>4</v>
      </c>
      <c r="G6" s="2" t="s">
        <v>3</v>
      </c>
      <c r="H6" s="2" t="s">
        <v>5</v>
      </c>
    </row>
    <row r="7" spans="2:12">
      <c r="B7" t="s">
        <v>25</v>
      </c>
      <c r="C7" t="s">
        <v>64</v>
      </c>
      <c r="E7" t="s">
        <v>24</v>
      </c>
      <c r="F7">
        <v>8</v>
      </c>
      <c r="G7" s="1">
        <v>120</v>
      </c>
      <c r="H7" s="1">
        <v>8750</v>
      </c>
    </row>
    <row r="8" spans="2:12">
      <c r="B8" t="s">
        <v>26</v>
      </c>
      <c r="C8" t="s">
        <v>47</v>
      </c>
      <c r="E8" t="s">
        <v>24</v>
      </c>
      <c r="F8">
        <v>10</v>
      </c>
      <c r="G8" s="1">
        <v>135</v>
      </c>
      <c r="H8" s="1">
        <v>10384</v>
      </c>
    </row>
    <row r="9" spans="2:12">
      <c r="B9" t="s">
        <v>27</v>
      </c>
      <c r="C9" t="s">
        <v>48</v>
      </c>
      <c r="E9" t="s">
        <v>24</v>
      </c>
      <c r="F9">
        <v>5</v>
      </c>
      <c r="G9" s="1">
        <v>126</v>
      </c>
      <c r="H9" s="1">
        <v>396</v>
      </c>
      <c r="I9" s="1"/>
    </row>
    <row r="10" spans="2:12">
      <c r="H10" s="9">
        <f>SUM(H7:H9)</f>
        <v>19530</v>
      </c>
      <c r="I10" s="10" t="s">
        <v>65</v>
      </c>
      <c r="J10" s="11" t="s">
        <v>71</v>
      </c>
      <c r="L10" s="11">
        <v>0</v>
      </c>
    </row>
    <row r="11" spans="2:12">
      <c r="B11" t="s">
        <v>18</v>
      </c>
      <c r="C11" t="s">
        <v>43</v>
      </c>
      <c r="E11" t="s">
        <v>19</v>
      </c>
      <c r="F11">
        <v>1</v>
      </c>
      <c r="G11" s="1">
        <v>30</v>
      </c>
      <c r="H11" s="1">
        <v>11</v>
      </c>
      <c r="L11" s="11"/>
    </row>
    <row r="12" spans="2:12">
      <c r="H12" s="9">
        <f>SUM(H11)</f>
        <v>11</v>
      </c>
      <c r="I12" s="10" t="s">
        <v>66</v>
      </c>
      <c r="J12" s="11" t="s">
        <v>71</v>
      </c>
      <c r="L12" s="11">
        <v>0</v>
      </c>
    </row>
    <row r="13" spans="2:12">
      <c r="B13" t="s">
        <v>6</v>
      </c>
      <c r="C13" t="s">
        <v>7</v>
      </c>
      <c r="E13" t="s">
        <v>8</v>
      </c>
      <c r="F13">
        <v>20</v>
      </c>
      <c r="G13" s="1">
        <v>50</v>
      </c>
      <c r="H13" s="1">
        <v>1020</v>
      </c>
      <c r="L13" s="11"/>
    </row>
    <row r="14" spans="2:12">
      <c r="B14" t="s">
        <v>28</v>
      </c>
      <c r="C14" t="s">
        <v>61</v>
      </c>
      <c r="E14" t="s">
        <v>8</v>
      </c>
      <c r="F14">
        <v>12</v>
      </c>
      <c r="G14" s="1">
        <v>50</v>
      </c>
      <c r="H14" s="1">
        <v>1872</v>
      </c>
      <c r="L14" s="11"/>
    </row>
    <row r="15" spans="2:12">
      <c r="B15" t="s">
        <v>30</v>
      </c>
      <c r="C15" t="s">
        <v>49</v>
      </c>
      <c r="E15" t="s">
        <v>8</v>
      </c>
      <c r="F15">
        <v>7</v>
      </c>
      <c r="G15" s="1">
        <v>50</v>
      </c>
      <c r="H15" s="1">
        <v>2604</v>
      </c>
      <c r="L15" s="11"/>
    </row>
    <row r="16" spans="2:12">
      <c r="H16" s="9">
        <f>SUM(H13:H15)</f>
        <v>5496</v>
      </c>
      <c r="I16" s="10" t="s">
        <v>67</v>
      </c>
      <c r="J16" s="11" t="s">
        <v>71</v>
      </c>
      <c r="L16" s="11">
        <v>0</v>
      </c>
    </row>
    <row r="17" spans="2:11">
      <c r="B17" t="s">
        <v>20</v>
      </c>
      <c r="C17" t="s">
        <v>44</v>
      </c>
      <c r="E17" t="s">
        <v>21</v>
      </c>
      <c r="F17">
        <v>1</v>
      </c>
      <c r="G17" s="1">
        <v>85</v>
      </c>
      <c r="H17" s="1">
        <v>56</v>
      </c>
    </row>
    <row r="18" spans="2:11">
      <c r="B18" t="s">
        <v>22</v>
      </c>
      <c r="C18" t="s">
        <v>45</v>
      </c>
      <c r="E18" t="s">
        <v>21</v>
      </c>
      <c r="F18">
        <v>1</v>
      </c>
      <c r="G18" s="1">
        <v>82</v>
      </c>
      <c r="H18" s="1">
        <v>266</v>
      </c>
      <c r="J18" s="7"/>
      <c r="K18" s="1"/>
    </row>
    <row r="19" spans="2:11">
      <c r="B19" t="s">
        <v>23</v>
      </c>
      <c r="C19" t="s">
        <v>46</v>
      </c>
      <c r="E19" t="s">
        <v>21</v>
      </c>
      <c r="F19">
        <v>1</v>
      </c>
      <c r="G19" s="1">
        <v>90</v>
      </c>
      <c r="H19" s="1">
        <v>236</v>
      </c>
      <c r="J19" s="7"/>
      <c r="K19" s="1"/>
    </row>
    <row r="20" spans="2:11">
      <c r="B20" t="s">
        <v>14</v>
      </c>
      <c r="C20" t="s">
        <v>62</v>
      </c>
      <c r="E20" t="s">
        <v>15</v>
      </c>
      <c r="F20">
        <v>1</v>
      </c>
      <c r="G20" s="1">
        <v>350</v>
      </c>
      <c r="H20" s="1">
        <v>19</v>
      </c>
      <c r="J20" s="7"/>
      <c r="K20" s="1"/>
    </row>
    <row r="21" spans="2:11">
      <c r="B21" t="s">
        <v>34</v>
      </c>
      <c r="C21" t="s">
        <v>53</v>
      </c>
      <c r="E21" t="s">
        <v>15</v>
      </c>
      <c r="F21">
        <v>1</v>
      </c>
      <c r="G21" s="1">
        <v>450</v>
      </c>
      <c r="H21" s="1">
        <v>72</v>
      </c>
      <c r="J21" s="7"/>
    </row>
    <row r="22" spans="2:11">
      <c r="B22" t="s">
        <v>16</v>
      </c>
      <c r="C22" t="s">
        <v>63</v>
      </c>
      <c r="E22" t="s">
        <v>17</v>
      </c>
      <c r="F22">
        <v>1</v>
      </c>
      <c r="G22" s="1">
        <v>75</v>
      </c>
      <c r="H22" s="1">
        <v>75</v>
      </c>
      <c r="J22" s="7"/>
    </row>
    <row r="23" spans="2:11">
      <c r="B23" t="s">
        <v>41</v>
      </c>
      <c r="C23" t="s">
        <v>59</v>
      </c>
      <c r="E23" t="s">
        <v>17</v>
      </c>
      <c r="F23">
        <v>1</v>
      </c>
      <c r="G23" s="1">
        <v>18</v>
      </c>
      <c r="H23" s="1">
        <v>12975</v>
      </c>
      <c r="J23" s="7"/>
    </row>
    <row r="24" spans="2:11">
      <c r="B24" t="s">
        <v>42</v>
      </c>
      <c r="C24" t="s">
        <v>60</v>
      </c>
      <c r="E24" t="s">
        <v>17</v>
      </c>
      <c r="F24">
        <v>1</v>
      </c>
      <c r="G24" s="1">
        <v>14</v>
      </c>
      <c r="H24" s="1">
        <v>392</v>
      </c>
      <c r="J24" s="7"/>
    </row>
    <row r="25" spans="2:11">
      <c r="B25" t="s">
        <v>35</v>
      </c>
      <c r="C25" t="s">
        <v>54</v>
      </c>
      <c r="E25" t="s">
        <v>36</v>
      </c>
      <c r="F25">
        <v>10</v>
      </c>
      <c r="G25" s="1">
        <v>55</v>
      </c>
      <c r="H25" s="1">
        <v>11726</v>
      </c>
    </row>
    <row r="26" spans="2:11">
      <c r="B26" t="s">
        <v>37</v>
      </c>
      <c r="C26" t="s">
        <v>55</v>
      </c>
      <c r="E26" t="s">
        <v>36</v>
      </c>
      <c r="F26">
        <v>10</v>
      </c>
      <c r="G26" s="1">
        <v>100</v>
      </c>
      <c r="H26" s="1">
        <v>1984</v>
      </c>
    </row>
    <row r="27" spans="2:11">
      <c r="B27" t="s">
        <v>38</v>
      </c>
      <c r="C27" t="s">
        <v>56</v>
      </c>
      <c r="E27" t="s">
        <v>36</v>
      </c>
      <c r="F27">
        <v>10</v>
      </c>
      <c r="G27" s="1">
        <v>100</v>
      </c>
      <c r="H27" s="1">
        <v>2128</v>
      </c>
    </row>
    <row r="28" spans="2:11">
      <c r="B28" t="s">
        <v>39</v>
      </c>
      <c r="C28" t="s">
        <v>57</v>
      </c>
      <c r="E28" t="s">
        <v>36</v>
      </c>
      <c r="F28">
        <v>8</v>
      </c>
      <c r="G28" s="1">
        <v>85</v>
      </c>
      <c r="H28" s="1">
        <v>4368</v>
      </c>
    </row>
    <row r="29" spans="2:11">
      <c r="B29" t="s">
        <v>40</v>
      </c>
      <c r="C29" t="s">
        <v>58</v>
      </c>
      <c r="E29" t="s">
        <v>36</v>
      </c>
      <c r="F29">
        <v>5</v>
      </c>
      <c r="G29" s="1">
        <v>34</v>
      </c>
      <c r="H29" s="1">
        <v>3074</v>
      </c>
    </row>
    <row r="30" spans="2:11">
      <c r="B30" t="s">
        <v>9</v>
      </c>
      <c r="C30" t="s">
        <v>10</v>
      </c>
      <c r="E30" t="s">
        <v>11</v>
      </c>
      <c r="F30">
        <v>1</v>
      </c>
      <c r="G30" s="1">
        <v>200</v>
      </c>
      <c r="H30" s="1">
        <v>1116</v>
      </c>
    </row>
    <row r="31" spans="2:11">
      <c r="B31" t="s">
        <v>12</v>
      </c>
      <c r="C31" t="s">
        <v>13</v>
      </c>
      <c r="E31" t="s">
        <v>11</v>
      </c>
      <c r="F31">
        <v>1</v>
      </c>
      <c r="G31" s="1">
        <v>50</v>
      </c>
      <c r="H31" s="1">
        <v>57</v>
      </c>
    </row>
    <row r="32" spans="2:11">
      <c r="B32" t="s">
        <v>31</v>
      </c>
      <c r="C32" t="s">
        <v>50</v>
      </c>
      <c r="E32" t="s">
        <v>29</v>
      </c>
      <c r="F32">
        <v>10</v>
      </c>
      <c r="G32" s="1">
        <v>32</v>
      </c>
      <c r="H32" s="1">
        <v>1472</v>
      </c>
    </row>
    <row r="33" spans="2:8">
      <c r="B33" t="s">
        <v>32</v>
      </c>
      <c r="C33" t="s">
        <v>51</v>
      </c>
      <c r="E33" t="s">
        <v>29</v>
      </c>
      <c r="F33">
        <v>5</v>
      </c>
      <c r="G33" s="1">
        <v>90</v>
      </c>
      <c r="H33" s="1">
        <v>8640</v>
      </c>
    </row>
    <row r="34" spans="2:8">
      <c r="B34" t="s">
        <v>33</v>
      </c>
      <c r="C34" t="s">
        <v>52</v>
      </c>
      <c r="E34" t="s">
        <v>29</v>
      </c>
      <c r="F34">
        <v>4</v>
      </c>
      <c r="G34" s="1">
        <v>97</v>
      </c>
      <c r="H34" s="1">
        <v>5529</v>
      </c>
    </row>
  </sheetData>
  <sortState ref="B7:H31">
    <sortCondition ref="E7:E31"/>
  </sortState>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Data</vt:lpstr>
      <vt:lpstr>Summary Formula examples</vt:lpstr>
      <vt:lpstr>Subtotal Tool Instructions</vt:lpstr>
      <vt:lpstr>Don't do it manually!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Jones</dc:creator>
  <cp:lastModifiedBy>Larry Jones</cp:lastModifiedBy>
  <dcterms:created xsi:type="dcterms:W3CDTF">2017-10-22T21:02:29Z</dcterms:created>
  <dcterms:modified xsi:type="dcterms:W3CDTF">2018-03-26T19:00:35Z</dcterms:modified>
</cp:coreProperties>
</file>